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72" windowWidth="9696" windowHeight="6792" tabRatio="803"/>
  </bookViews>
  <sheets>
    <sheet name="Tableau conversion" sheetId="11" r:id="rId1"/>
  </sheets>
  <definedNames>
    <definedName name="_xlnm.Print_Titles" localSheetId="0">'Tableau conversion'!#REF!</definedName>
  </definedNames>
  <calcPr calcId="124519"/>
</workbook>
</file>

<file path=xl/calcChain.xml><?xml version="1.0" encoding="utf-8"?>
<calcChain xmlns="http://schemas.openxmlformats.org/spreadsheetml/2006/main">
  <c r="AE107" i="11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6"/>
  <c r="AE5"/>
  <c r="AE4"/>
  <c r="AE7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L107"/>
  <c r="AK107"/>
  <c r="AJ107"/>
  <c r="AL106"/>
  <c r="AK106"/>
  <c r="AJ106"/>
  <c r="AL105"/>
  <c r="AK105"/>
  <c r="AJ105"/>
  <c r="AL104"/>
  <c r="AK104"/>
  <c r="AJ104"/>
  <c r="AL103"/>
  <c r="AK103"/>
  <c r="AJ103"/>
  <c r="AL102"/>
  <c r="AK102"/>
  <c r="AJ102"/>
  <c r="AL101"/>
  <c r="AK101"/>
  <c r="AJ101"/>
  <c r="AL100"/>
  <c r="AK100"/>
  <c r="AJ100"/>
  <c r="AL99"/>
  <c r="AK99"/>
  <c r="AJ99"/>
  <c r="AL98"/>
  <c r="AK98"/>
  <c r="AJ98"/>
  <c r="AL97"/>
  <c r="AK97"/>
  <c r="AJ97"/>
  <c r="AL96"/>
  <c r="AK96"/>
  <c r="AJ96"/>
  <c r="AL95"/>
  <c r="AK95"/>
  <c r="AJ95"/>
  <c r="AL94"/>
  <c r="AK94"/>
  <c r="AJ94"/>
  <c r="AL93"/>
  <c r="AK93"/>
  <c r="AJ93"/>
  <c r="AL92"/>
  <c r="AK92"/>
  <c r="AJ92"/>
  <c r="AL91"/>
  <c r="AK91"/>
  <c r="AJ91"/>
  <c r="AL90"/>
  <c r="AK90"/>
  <c r="AJ90"/>
  <c r="AL89"/>
  <c r="AK89"/>
  <c r="AJ89"/>
  <c r="AL88"/>
  <c r="AK88"/>
  <c r="AJ88"/>
  <c r="AL87"/>
  <c r="AK87"/>
  <c r="AJ87"/>
  <c r="AL86"/>
  <c r="AK86"/>
  <c r="AJ86"/>
  <c r="AL85"/>
  <c r="AK85"/>
  <c r="AJ85"/>
  <c r="AL84"/>
  <c r="AK84"/>
  <c r="AJ84"/>
  <c r="AL83"/>
  <c r="AK83"/>
  <c r="AJ83"/>
  <c r="AL82"/>
  <c r="AK82"/>
  <c r="AJ82"/>
  <c r="AL81"/>
  <c r="AK81"/>
  <c r="AJ81"/>
  <c r="AL80"/>
  <c r="AK80"/>
  <c r="AJ80"/>
  <c r="AL79"/>
  <c r="AK79"/>
  <c r="AJ79"/>
  <c r="AL78"/>
  <c r="AK78"/>
  <c r="AJ78"/>
  <c r="AL77"/>
  <c r="AK77"/>
  <c r="AJ77"/>
  <c r="AL76"/>
  <c r="AK76"/>
  <c r="AJ76"/>
  <c r="AL75"/>
  <c r="AK75"/>
  <c r="AJ75"/>
  <c r="AL74"/>
  <c r="AK74"/>
  <c r="AJ74"/>
  <c r="AL73"/>
  <c r="AK73"/>
  <c r="AJ73"/>
  <c r="AL72"/>
  <c r="AK72"/>
  <c r="AJ72"/>
  <c r="AL71"/>
  <c r="AK71"/>
  <c r="AJ71"/>
  <c r="AL70"/>
  <c r="AK70"/>
  <c r="AJ70"/>
  <c r="AL69"/>
  <c r="AK69"/>
  <c r="AJ69"/>
  <c r="AL68"/>
  <c r="AK68"/>
  <c r="AJ68"/>
  <c r="AL67"/>
  <c r="AK67"/>
  <c r="AJ67"/>
  <c r="AL66"/>
  <c r="AK66"/>
  <c r="AJ66"/>
  <c r="AL65"/>
  <c r="AK65"/>
  <c r="AJ65"/>
  <c r="AL64"/>
  <c r="AK64"/>
  <c r="AJ64"/>
  <c r="AL63"/>
  <c r="AK63"/>
  <c r="AJ63"/>
  <c r="AL62"/>
  <c r="AK62"/>
  <c r="AJ62"/>
  <c r="AL61"/>
  <c r="AK61"/>
  <c r="AJ61"/>
  <c r="AL60"/>
  <c r="AK60"/>
  <c r="AJ60"/>
  <c r="AL59"/>
  <c r="AK59"/>
  <c r="AJ59"/>
  <c r="AL58"/>
  <c r="AK58"/>
  <c r="AJ58"/>
  <c r="AL57"/>
  <c r="AK57"/>
  <c r="AJ57"/>
  <c r="AL56"/>
  <c r="AK56"/>
  <c r="AJ56"/>
  <c r="AL55"/>
  <c r="AK55"/>
  <c r="AJ55"/>
  <c r="AL54"/>
  <c r="AK54"/>
  <c r="AJ54"/>
  <c r="AL53"/>
  <c r="AK53"/>
  <c r="AJ53"/>
  <c r="AL52"/>
  <c r="AK52"/>
  <c r="AJ52"/>
  <c r="AL51"/>
  <c r="AK51"/>
  <c r="AJ51"/>
  <c r="AL50"/>
  <c r="AK50"/>
  <c r="AJ50"/>
  <c r="AL49"/>
  <c r="AK49"/>
  <c r="AJ49"/>
  <c r="AL48"/>
  <c r="AK48"/>
  <c r="AJ48"/>
  <c r="AL47"/>
  <c r="AK47"/>
  <c r="AJ47"/>
  <c r="AL46"/>
  <c r="AK46"/>
  <c r="AJ46"/>
  <c r="AL45"/>
  <c r="AK45"/>
  <c r="AJ45"/>
  <c r="AL44"/>
  <c r="AK44"/>
  <c r="AJ44"/>
  <c r="AL43"/>
  <c r="AK43"/>
  <c r="AJ43"/>
  <c r="AL42"/>
  <c r="AK42"/>
  <c r="AJ42"/>
  <c r="AL41"/>
  <c r="AK41"/>
  <c r="AJ41"/>
  <c r="AL40"/>
  <c r="AK40"/>
  <c r="AJ40"/>
  <c r="AL39"/>
  <c r="AK39"/>
  <c r="AJ39"/>
  <c r="AL38"/>
  <c r="AK38"/>
  <c r="AJ38"/>
  <c r="AL37"/>
  <c r="AK37"/>
  <c r="AJ37"/>
  <c r="AL36"/>
  <c r="AK36"/>
  <c r="AJ36"/>
  <c r="AL35"/>
  <c r="AK35"/>
  <c r="AJ35"/>
  <c r="AL34"/>
  <c r="AK34"/>
  <c r="AJ34"/>
  <c r="AL33"/>
  <c r="AK33"/>
  <c r="AJ33"/>
  <c r="AL32"/>
  <c r="AK32"/>
  <c r="AJ32"/>
  <c r="AL31"/>
  <c r="AK31"/>
  <c r="AJ31"/>
  <c r="AL30"/>
  <c r="AK30"/>
  <c r="AJ30"/>
  <c r="AL29"/>
  <c r="AK29"/>
  <c r="AJ29"/>
  <c r="AL28"/>
  <c r="AK28"/>
  <c r="AJ28"/>
  <c r="AL27"/>
  <c r="AK27"/>
  <c r="AJ27"/>
  <c r="AL26"/>
  <c r="AK26"/>
  <c r="AJ26"/>
  <c r="AL25"/>
  <c r="AK25"/>
  <c r="AJ25"/>
  <c r="AL24"/>
  <c r="AK24"/>
  <c r="AJ24"/>
  <c r="AL23"/>
  <c r="AK23"/>
  <c r="AJ23"/>
  <c r="AL22"/>
  <c r="AK22"/>
  <c r="AJ22"/>
  <c r="AL21"/>
  <c r="AK21"/>
  <c r="AJ21"/>
  <c r="AL20"/>
  <c r="AK20"/>
  <c r="AJ20"/>
  <c r="AL19"/>
  <c r="AK19"/>
  <c r="AJ19"/>
  <c r="AL18"/>
  <c r="AK18"/>
  <c r="AJ18"/>
  <c r="AL17"/>
  <c r="AK17"/>
  <c r="AJ17"/>
  <c r="AL16"/>
  <c r="AK16"/>
  <c r="AJ16"/>
  <c r="AL15"/>
  <c r="AK15"/>
  <c r="AJ15"/>
  <c r="AL14"/>
  <c r="AK14"/>
  <c r="AJ14"/>
  <c r="AL13"/>
  <c r="AK13"/>
  <c r="AJ13"/>
  <c r="AL12"/>
  <c r="AK12"/>
  <c r="AJ12"/>
  <c r="AL11"/>
  <c r="AK11"/>
  <c r="AJ11"/>
  <c r="AL10"/>
  <c r="AK10"/>
  <c r="AJ10"/>
  <c r="AL9"/>
  <c r="AK9"/>
  <c r="AJ9"/>
  <c r="AL8"/>
  <c r="AK8"/>
  <c r="AJ8"/>
  <c r="AL6"/>
  <c r="AK6"/>
  <c r="AJ6"/>
  <c r="AL5"/>
  <c r="AK5"/>
  <c r="AJ5"/>
  <c r="AL4"/>
  <c r="AK4"/>
  <c r="AJ4"/>
  <c r="AL7"/>
  <c r="AK7"/>
  <c r="AJ7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C107"/>
  <c r="AB107"/>
  <c r="AC106"/>
  <c r="AB106"/>
  <c r="AC105"/>
  <c r="AB105"/>
  <c r="AC104"/>
  <c r="AB104"/>
  <c r="AC103"/>
  <c r="AB103"/>
  <c r="AC102"/>
  <c r="AB102"/>
  <c r="AC101"/>
  <c r="AB101"/>
  <c r="AC100"/>
  <c r="AB100"/>
  <c r="AC99"/>
  <c r="AB99"/>
  <c r="AC98"/>
  <c r="AB98"/>
  <c r="AC97"/>
  <c r="AB97"/>
  <c r="AC96"/>
  <c r="AB96"/>
  <c r="AC95"/>
  <c r="AB95"/>
  <c r="AC94"/>
  <c r="AB94"/>
  <c r="AC93"/>
  <c r="AB93"/>
  <c r="AC92"/>
  <c r="AB92"/>
  <c r="AC91"/>
  <c r="AB91"/>
  <c r="AC90"/>
  <c r="AB90"/>
  <c r="AC89"/>
  <c r="AB89"/>
  <c r="AC88"/>
  <c r="AB88"/>
  <c r="AC87"/>
  <c r="AB87"/>
  <c r="AC86"/>
  <c r="AB86"/>
  <c r="AC85"/>
  <c r="AB85"/>
  <c r="AC84"/>
  <c r="AB84"/>
  <c r="AC83"/>
  <c r="AB83"/>
  <c r="AC82"/>
  <c r="AB82"/>
  <c r="AC81"/>
  <c r="AB81"/>
  <c r="AC80"/>
  <c r="AB80"/>
  <c r="AC79"/>
  <c r="AB79"/>
  <c r="AC78"/>
  <c r="AB78"/>
  <c r="AC77"/>
  <c r="AB77"/>
  <c r="AC76"/>
  <c r="AB76"/>
  <c r="AC75"/>
  <c r="AB75"/>
  <c r="AC74"/>
  <c r="AB74"/>
  <c r="AC73"/>
  <c r="AB73"/>
  <c r="AC72"/>
  <c r="AB72"/>
  <c r="AC71"/>
  <c r="AB71"/>
  <c r="AC70"/>
  <c r="AB70"/>
  <c r="AC69"/>
  <c r="AB69"/>
  <c r="AC68"/>
  <c r="AB68"/>
  <c r="AC67"/>
  <c r="AB67"/>
  <c r="AC66"/>
  <c r="AB66"/>
  <c r="AC65"/>
  <c r="AB65"/>
  <c r="AC64"/>
  <c r="AB64"/>
  <c r="AC63"/>
  <c r="AB63"/>
  <c r="AC62"/>
  <c r="AB62"/>
  <c r="AC61"/>
  <c r="AB61"/>
  <c r="AC60"/>
  <c r="AB60"/>
  <c r="AC59"/>
  <c r="AB59"/>
  <c r="AC58"/>
  <c r="AB58"/>
  <c r="AC57"/>
  <c r="AB57"/>
  <c r="AC56"/>
  <c r="AB56"/>
  <c r="AC55"/>
  <c r="AB55"/>
  <c r="AC54"/>
  <c r="AB54"/>
  <c r="AC53"/>
  <c r="AB53"/>
  <c r="AC52"/>
  <c r="AB52"/>
  <c r="AC51"/>
  <c r="AB51"/>
  <c r="AC50"/>
  <c r="AB50"/>
  <c r="AC49"/>
  <c r="AB49"/>
  <c r="AC48"/>
  <c r="AB48"/>
  <c r="AC47"/>
  <c r="AB47"/>
  <c r="AC46"/>
  <c r="AB46"/>
  <c r="AC45"/>
  <c r="AB45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11"/>
  <c r="AC10"/>
  <c r="AB10"/>
  <c r="AC9"/>
  <c r="AB9"/>
  <c r="AC8"/>
  <c r="AB8"/>
  <c r="AC7"/>
  <c r="AB7"/>
  <c r="AC6"/>
  <c r="AB6"/>
  <c r="AC5"/>
  <c r="AB5"/>
  <c r="AC4"/>
  <c r="AB4"/>
  <c r="AA4"/>
  <c r="AA5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Z107" l="1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T5" l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4"/>
  <c r="B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</calcChain>
</file>

<file path=xl/sharedStrings.xml><?xml version="1.0" encoding="utf-8"?>
<sst xmlns="http://schemas.openxmlformats.org/spreadsheetml/2006/main" count="40" uniqueCount="40">
  <si>
    <t>LONGUEUR                                     EN CM</t>
  </si>
  <si>
    <t>CHINCHARD                                              15 CM</t>
  </si>
  <si>
    <t>MAQUEREAU                            18 CM</t>
  </si>
  <si>
    <t>PAGRE                            18 CM</t>
  </si>
  <si>
    <t>SOLE                                 24 CM</t>
  </si>
  <si>
    <t>MERLU                                 20 CM</t>
  </si>
  <si>
    <t>MARBRÉ RAYÉ                                 20 CM</t>
  </si>
  <si>
    <t>TOUS SARS                                 23 CM</t>
  </si>
  <si>
    <t>DAURADE                                     ROYALE -GRISE                                               23 CM</t>
  </si>
  <si>
    <t>TOUS PAGEOTS  DORADES ROSES  33 CM</t>
  </si>
  <si>
    <t>MÉROU  CERNIER                                 45 CM</t>
  </si>
  <si>
    <t>OMBRINE                              CORB                                 30 CM</t>
  </si>
  <si>
    <t>RAIE                                BOUCLÉE                                    42 CM</t>
  </si>
  <si>
    <t>RAIE                                             TORPILLE                                    42 CM</t>
  </si>
  <si>
    <t>LICHE                                 30 CM</t>
  </si>
  <si>
    <t>ROUSSETTE                                                                 30 CM</t>
  </si>
  <si>
    <t>ROUGET  BARBET         15 CM</t>
  </si>
  <si>
    <t>BOGUE</t>
  </si>
  <si>
    <t xml:space="preserve">MAIGRE                                TRUITE   SAUMON   ALOSE                                          </t>
  </si>
  <si>
    <t>TURBOT</t>
  </si>
  <si>
    <t>SÉVEREAU   MAQUEREAU                            25 CM</t>
  </si>
  <si>
    <t>ANGUILLE          CONGRE      ORPHIE</t>
  </si>
  <si>
    <t xml:space="preserve">LOUP           BAR                                 30 CM </t>
  </si>
  <si>
    <t>BALISTE</t>
  </si>
  <si>
    <t>OBLADE</t>
  </si>
  <si>
    <t>SAUPE</t>
  </si>
  <si>
    <r>
      <t xml:space="preserve">    2022 -  </t>
    </r>
    <r>
      <rPr>
        <b/>
        <sz val="12"/>
        <color indexed="18"/>
        <rFont val="Arial"/>
        <family val="2"/>
      </rPr>
      <t xml:space="preserve"> T</t>
    </r>
    <r>
      <rPr>
        <b/>
        <sz val="11"/>
        <rFont val="Arial"/>
        <family val="2"/>
      </rPr>
      <t>ableau  RELATIONS  TAILLES / POIDS  POUR  LA  MÉDITERRANÉE - CORSE   (  F.I.P.S.  ) ( F.F.P.S. )</t>
    </r>
  </si>
  <si>
    <t>RAIE
commune</t>
  </si>
  <si>
    <t>RAIE
aigle</t>
  </si>
  <si>
    <t>RAIE
pastenague</t>
  </si>
  <si>
    <t>RAIE
torpille</t>
  </si>
  <si>
    <t>LARGEUR
EN CM</t>
  </si>
  <si>
    <t>PAR RAPPORT A LA LARGEUR</t>
  </si>
  <si>
    <t>PAR RAPPORT A LA LONGUEUR</t>
  </si>
  <si>
    <t>RASCASSE</t>
  </si>
  <si>
    <t>TASSERGAL</t>
  </si>
  <si>
    <t>CALLIONYME
LYRE
(Dragonnet)</t>
  </si>
  <si>
    <t>SERPENTON
(Murène de sable)</t>
  </si>
  <si>
    <t>RAIE                                             PASTENAGUE                                     ANGE DE MER                                    42 CM</t>
  </si>
  <si>
    <t>MULET GRONDIN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</si>
</sst>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color indexed="1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7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</xf>
  </cellXfs>
  <cellStyles count="2">
    <cellStyle name="Euro" xfId="1"/>
    <cellStyle name="Normal" xfId="0" builtinId="0"/>
  </cellStyles>
  <dxfs count="26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/>
  <dimension ref="A1:AL107"/>
  <sheetViews>
    <sheetView tabSelected="1" zoomScale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4" sqref="S4"/>
    </sheetView>
  </sheetViews>
  <sheetFormatPr baseColWidth="10" defaultRowHeight="13.2"/>
  <cols>
    <col min="1" max="1" width="10.109375" style="3" customWidth="1"/>
    <col min="2" max="2" width="11.6640625" style="3" customWidth="1"/>
    <col min="3" max="3" width="12.6640625" style="3" customWidth="1"/>
    <col min="4" max="4" width="11.6640625" style="3" customWidth="1"/>
    <col min="5" max="6" width="10.6640625" style="3" customWidth="1"/>
    <col min="7" max="7" width="11.6640625" style="3" customWidth="1"/>
    <col min="8" max="8" width="10.6640625" style="3" customWidth="1"/>
    <col min="9" max="9" width="14.6640625" style="3" customWidth="1"/>
    <col min="10" max="10" width="11.6640625" style="3" customWidth="1"/>
    <col min="11" max="11" width="13.6640625" style="3" customWidth="1"/>
    <col min="12" max="12" width="11.6640625" style="3" customWidth="1"/>
    <col min="13" max="15" width="10.6640625" style="3" customWidth="1"/>
    <col min="16" max="16" width="12.6640625" style="3" customWidth="1"/>
    <col min="17" max="17" width="15.6640625" style="3" customWidth="1"/>
    <col min="18" max="18" width="11.6640625" style="3" customWidth="1"/>
    <col min="19" max="20" width="10.6640625" style="3" customWidth="1"/>
    <col min="21" max="21" width="13.6640625" style="3" customWidth="1"/>
    <col min="22" max="29" width="11.44140625" style="1"/>
    <col min="30" max="30" width="11.5546875" style="1"/>
    <col min="31" max="31" width="12.21875" style="1" bestFit="1" customWidth="1"/>
    <col min="32" max="32" width="11.5546875" style="1"/>
    <col min="33" max="33" width="3.5546875" style="1" customWidth="1"/>
    <col min="34" max="255" width="11.44140625" style="1"/>
    <col min="256" max="256" width="9.6640625" style="1" customWidth="1"/>
    <col min="257" max="257" width="11.6640625" style="1" customWidth="1"/>
    <col min="258" max="258" width="12.6640625" style="1" customWidth="1"/>
    <col min="259" max="259" width="11.6640625" style="1" customWidth="1"/>
    <col min="260" max="261" width="10.6640625" style="1" customWidth="1"/>
    <col min="262" max="262" width="11.6640625" style="1" customWidth="1"/>
    <col min="263" max="263" width="10.6640625" style="1" customWidth="1"/>
    <col min="264" max="264" width="14.6640625" style="1" customWidth="1"/>
    <col min="265" max="265" width="11.6640625" style="1" customWidth="1"/>
    <col min="266" max="266" width="13.6640625" style="1" customWidth="1"/>
    <col min="267" max="267" width="11.6640625" style="1" customWidth="1"/>
    <col min="268" max="270" width="10.6640625" style="1" customWidth="1"/>
    <col min="271" max="271" width="12.6640625" style="1" customWidth="1"/>
    <col min="272" max="272" width="15.6640625" style="1" customWidth="1"/>
    <col min="273" max="273" width="11.6640625" style="1" customWidth="1"/>
    <col min="274" max="275" width="10.6640625" style="1" customWidth="1"/>
    <col min="276" max="276" width="13.6640625" style="1" customWidth="1"/>
    <col min="277" max="277" width="11.6640625" style="1" customWidth="1"/>
    <col min="278" max="511" width="11.44140625" style="1"/>
    <col min="512" max="512" width="9.6640625" style="1" customWidth="1"/>
    <col min="513" max="513" width="11.6640625" style="1" customWidth="1"/>
    <col min="514" max="514" width="12.6640625" style="1" customWidth="1"/>
    <col min="515" max="515" width="11.6640625" style="1" customWidth="1"/>
    <col min="516" max="517" width="10.6640625" style="1" customWidth="1"/>
    <col min="518" max="518" width="11.6640625" style="1" customWidth="1"/>
    <col min="519" max="519" width="10.6640625" style="1" customWidth="1"/>
    <col min="520" max="520" width="14.6640625" style="1" customWidth="1"/>
    <col min="521" max="521" width="11.6640625" style="1" customWidth="1"/>
    <col min="522" max="522" width="13.6640625" style="1" customWidth="1"/>
    <col min="523" max="523" width="11.6640625" style="1" customWidth="1"/>
    <col min="524" max="526" width="10.6640625" style="1" customWidth="1"/>
    <col min="527" max="527" width="12.6640625" style="1" customWidth="1"/>
    <col min="528" max="528" width="15.6640625" style="1" customWidth="1"/>
    <col min="529" max="529" width="11.6640625" style="1" customWidth="1"/>
    <col min="530" max="531" width="10.6640625" style="1" customWidth="1"/>
    <col min="532" max="532" width="13.6640625" style="1" customWidth="1"/>
    <col min="533" max="533" width="11.6640625" style="1" customWidth="1"/>
    <col min="534" max="767" width="11.44140625" style="1"/>
    <col min="768" max="768" width="9.6640625" style="1" customWidth="1"/>
    <col min="769" max="769" width="11.6640625" style="1" customWidth="1"/>
    <col min="770" max="770" width="12.6640625" style="1" customWidth="1"/>
    <col min="771" max="771" width="11.6640625" style="1" customWidth="1"/>
    <col min="772" max="773" width="10.6640625" style="1" customWidth="1"/>
    <col min="774" max="774" width="11.6640625" style="1" customWidth="1"/>
    <col min="775" max="775" width="10.6640625" style="1" customWidth="1"/>
    <col min="776" max="776" width="14.6640625" style="1" customWidth="1"/>
    <col min="777" max="777" width="11.6640625" style="1" customWidth="1"/>
    <col min="778" max="778" width="13.6640625" style="1" customWidth="1"/>
    <col min="779" max="779" width="11.6640625" style="1" customWidth="1"/>
    <col min="780" max="782" width="10.6640625" style="1" customWidth="1"/>
    <col min="783" max="783" width="12.6640625" style="1" customWidth="1"/>
    <col min="784" max="784" width="15.6640625" style="1" customWidth="1"/>
    <col min="785" max="785" width="11.6640625" style="1" customWidth="1"/>
    <col min="786" max="787" width="10.6640625" style="1" customWidth="1"/>
    <col min="788" max="788" width="13.6640625" style="1" customWidth="1"/>
    <col min="789" max="789" width="11.6640625" style="1" customWidth="1"/>
    <col min="790" max="1023" width="11.44140625" style="1"/>
    <col min="1024" max="1024" width="9.6640625" style="1" customWidth="1"/>
    <col min="1025" max="1025" width="11.6640625" style="1" customWidth="1"/>
    <col min="1026" max="1026" width="12.6640625" style="1" customWidth="1"/>
    <col min="1027" max="1027" width="11.6640625" style="1" customWidth="1"/>
    <col min="1028" max="1029" width="10.6640625" style="1" customWidth="1"/>
    <col min="1030" max="1030" width="11.6640625" style="1" customWidth="1"/>
    <col min="1031" max="1031" width="10.6640625" style="1" customWidth="1"/>
    <col min="1032" max="1032" width="14.6640625" style="1" customWidth="1"/>
    <col min="1033" max="1033" width="11.6640625" style="1" customWidth="1"/>
    <col min="1034" max="1034" width="13.6640625" style="1" customWidth="1"/>
    <col min="1035" max="1035" width="11.6640625" style="1" customWidth="1"/>
    <col min="1036" max="1038" width="10.6640625" style="1" customWidth="1"/>
    <col min="1039" max="1039" width="12.6640625" style="1" customWidth="1"/>
    <col min="1040" max="1040" width="15.6640625" style="1" customWidth="1"/>
    <col min="1041" max="1041" width="11.6640625" style="1" customWidth="1"/>
    <col min="1042" max="1043" width="10.6640625" style="1" customWidth="1"/>
    <col min="1044" max="1044" width="13.6640625" style="1" customWidth="1"/>
    <col min="1045" max="1045" width="11.6640625" style="1" customWidth="1"/>
    <col min="1046" max="1279" width="11.44140625" style="1"/>
    <col min="1280" max="1280" width="9.6640625" style="1" customWidth="1"/>
    <col min="1281" max="1281" width="11.6640625" style="1" customWidth="1"/>
    <col min="1282" max="1282" width="12.6640625" style="1" customWidth="1"/>
    <col min="1283" max="1283" width="11.6640625" style="1" customWidth="1"/>
    <col min="1284" max="1285" width="10.6640625" style="1" customWidth="1"/>
    <col min="1286" max="1286" width="11.6640625" style="1" customWidth="1"/>
    <col min="1287" max="1287" width="10.6640625" style="1" customWidth="1"/>
    <col min="1288" max="1288" width="14.6640625" style="1" customWidth="1"/>
    <col min="1289" max="1289" width="11.6640625" style="1" customWidth="1"/>
    <col min="1290" max="1290" width="13.6640625" style="1" customWidth="1"/>
    <col min="1291" max="1291" width="11.6640625" style="1" customWidth="1"/>
    <col min="1292" max="1294" width="10.6640625" style="1" customWidth="1"/>
    <col min="1295" max="1295" width="12.6640625" style="1" customWidth="1"/>
    <col min="1296" max="1296" width="15.6640625" style="1" customWidth="1"/>
    <col min="1297" max="1297" width="11.6640625" style="1" customWidth="1"/>
    <col min="1298" max="1299" width="10.6640625" style="1" customWidth="1"/>
    <col min="1300" max="1300" width="13.6640625" style="1" customWidth="1"/>
    <col min="1301" max="1301" width="11.6640625" style="1" customWidth="1"/>
    <col min="1302" max="1535" width="11.44140625" style="1"/>
    <col min="1536" max="1536" width="9.6640625" style="1" customWidth="1"/>
    <col min="1537" max="1537" width="11.6640625" style="1" customWidth="1"/>
    <col min="1538" max="1538" width="12.6640625" style="1" customWidth="1"/>
    <col min="1539" max="1539" width="11.6640625" style="1" customWidth="1"/>
    <col min="1540" max="1541" width="10.6640625" style="1" customWidth="1"/>
    <col min="1542" max="1542" width="11.6640625" style="1" customWidth="1"/>
    <col min="1543" max="1543" width="10.6640625" style="1" customWidth="1"/>
    <col min="1544" max="1544" width="14.6640625" style="1" customWidth="1"/>
    <col min="1545" max="1545" width="11.6640625" style="1" customWidth="1"/>
    <col min="1546" max="1546" width="13.6640625" style="1" customWidth="1"/>
    <col min="1547" max="1547" width="11.6640625" style="1" customWidth="1"/>
    <col min="1548" max="1550" width="10.6640625" style="1" customWidth="1"/>
    <col min="1551" max="1551" width="12.6640625" style="1" customWidth="1"/>
    <col min="1552" max="1552" width="15.6640625" style="1" customWidth="1"/>
    <col min="1553" max="1553" width="11.6640625" style="1" customWidth="1"/>
    <col min="1554" max="1555" width="10.6640625" style="1" customWidth="1"/>
    <col min="1556" max="1556" width="13.6640625" style="1" customWidth="1"/>
    <col min="1557" max="1557" width="11.6640625" style="1" customWidth="1"/>
    <col min="1558" max="1791" width="11.44140625" style="1"/>
    <col min="1792" max="1792" width="9.6640625" style="1" customWidth="1"/>
    <col min="1793" max="1793" width="11.6640625" style="1" customWidth="1"/>
    <col min="1794" max="1794" width="12.6640625" style="1" customWidth="1"/>
    <col min="1795" max="1795" width="11.6640625" style="1" customWidth="1"/>
    <col min="1796" max="1797" width="10.6640625" style="1" customWidth="1"/>
    <col min="1798" max="1798" width="11.6640625" style="1" customWidth="1"/>
    <col min="1799" max="1799" width="10.6640625" style="1" customWidth="1"/>
    <col min="1800" max="1800" width="14.6640625" style="1" customWidth="1"/>
    <col min="1801" max="1801" width="11.6640625" style="1" customWidth="1"/>
    <col min="1802" max="1802" width="13.6640625" style="1" customWidth="1"/>
    <col min="1803" max="1803" width="11.6640625" style="1" customWidth="1"/>
    <col min="1804" max="1806" width="10.6640625" style="1" customWidth="1"/>
    <col min="1807" max="1807" width="12.6640625" style="1" customWidth="1"/>
    <col min="1808" max="1808" width="15.6640625" style="1" customWidth="1"/>
    <col min="1809" max="1809" width="11.6640625" style="1" customWidth="1"/>
    <col min="1810" max="1811" width="10.6640625" style="1" customWidth="1"/>
    <col min="1812" max="1812" width="13.6640625" style="1" customWidth="1"/>
    <col min="1813" max="1813" width="11.6640625" style="1" customWidth="1"/>
    <col min="1814" max="2047" width="11.44140625" style="1"/>
    <col min="2048" max="2048" width="9.6640625" style="1" customWidth="1"/>
    <col min="2049" max="2049" width="11.6640625" style="1" customWidth="1"/>
    <col min="2050" max="2050" width="12.6640625" style="1" customWidth="1"/>
    <col min="2051" max="2051" width="11.6640625" style="1" customWidth="1"/>
    <col min="2052" max="2053" width="10.6640625" style="1" customWidth="1"/>
    <col min="2054" max="2054" width="11.6640625" style="1" customWidth="1"/>
    <col min="2055" max="2055" width="10.6640625" style="1" customWidth="1"/>
    <col min="2056" max="2056" width="14.6640625" style="1" customWidth="1"/>
    <col min="2057" max="2057" width="11.6640625" style="1" customWidth="1"/>
    <col min="2058" max="2058" width="13.6640625" style="1" customWidth="1"/>
    <col min="2059" max="2059" width="11.6640625" style="1" customWidth="1"/>
    <col min="2060" max="2062" width="10.6640625" style="1" customWidth="1"/>
    <col min="2063" max="2063" width="12.6640625" style="1" customWidth="1"/>
    <col min="2064" max="2064" width="15.6640625" style="1" customWidth="1"/>
    <col min="2065" max="2065" width="11.6640625" style="1" customWidth="1"/>
    <col min="2066" max="2067" width="10.6640625" style="1" customWidth="1"/>
    <col min="2068" max="2068" width="13.6640625" style="1" customWidth="1"/>
    <col min="2069" max="2069" width="11.6640625" style="1" customWidth="1"/>
    <col min="2070" max="2303" width="11.44140625" style="1"/>
    <col min="2304" max="2304" width="9.6640625" style="1" customWidth="1"/>
    <col min="2305" max="2305" width="11.6640625" style="1" customWidth="1"/>
    <col min="2306" max="2306" width="12.6640625" style="1" customWidth="1"/>
    <col min="2307" max="2307" width="11.6640625" style="1" customWidth="1"/>
    <col min="2308" max="2309" width="10.6640625" style="1" customWidth="1"/>
    <col min="2310" max="2310" width="11.6640625" style="1" customWidth="1"/>
    <col min="2311" max="2311" width="10.6640625" style="1" customWidth="1"/>
    <col min="2312" max="2312" width="14.6640625" style="1" customWidth="1"/>
    <col min="2313" max="2313" width="11.6640625" style="1" customWidth="1"/>
    <col min="2314" max="2314" width="13.6640625" style="1" customWidth="1"/>
    <col min="2315" max="2315" width="11.6640625" style="1" customWidth="1"/>
    <col min="2316" max="2318" width="10.6640625" style="1" customWidth="1"/>
    <col min="2319" max="2319" width="12.6640625" style="1" customWidth="1"/>
    <col min="2320" max="2320" width="15.6640625" style="1" customWidth="1"/>
    <col min="2321" max="2321" width="11.6640625" style="1" customWidth="1"/>
    <col min="2322" max="2323" width="10.6640625" style="1" customWidth="1"/>
    <col min="2324" max="2324" width="13.6640625" style="1" customWidth="1"/>
    <col min="2325" max="2325" width="11.6640625" style="1" customWidth="1"/>
    <col min="2326" max="2559" width="11.44140625" style="1"/>
    <col min="2560" max="2560" width="9.6640625" style="1" customWidth="1"/>
    <col min="2561" max="2561" width="11.6640625" style="1" customWidth="1"/>
    <col min="2562" max="2562" width="12.6640625" style="1" customWidth="1"/>
    <col min="2563" max="2563" width="11.6640625" style="1" customWidth="1"/>
    <col min="2564" max="2565" width="10.6640625" style="1" customWidth="1"/>
    <col min="2566" max="2566" width="11.6640625" style="1" customWidth="1"/>
    <col min="2567" max="2567" width="10.6640625" style="1" customWidth="1"/>
    <col min="2568" max="2568" width="14.6640625" style="1" customWidth="1"/>
    <col min="2569" max="2569" width="11.6640625" style="1" customWidth="1"/>
    <col min="2570" max="2570" width="13.6640625" style="1" customWidth="1"/>
    <col min="2571" max="2571" width="11.6640625" style="1" customWidth="1"/>
    <col min="2572" max="2574" width="10.6640625" style="1" customWidth="1"/>
    <col min="2575" max="2575" width="12.6640625" style="1" customWidth="1"/>
    <col min="2576" max="2576" width="15.6640625" style="1" customWidth="1"/>
    <col min="2577" max="2577" width="11.6640625" style="1" customWidth="1"/>
    <col min="2578" max="2579" width="10.6640625" style="1" customWidth="1"/>
    <col min="2580" max="2580" width="13.6640625" style="1" customWidth="1"/>
    <col min="2581" max="2581" width="11.6640625" style="1" customWidth="1"/>
    <col min="2582" max="2815" width="11.44140625" style="1"/>
    <col min="2816" max="2816" width="9.6640625" style="1" customWidth="1"/>
    <col min="2817" max="2817" width="11.6640625" style="1" customWidth="1"/>
    <col min="2818" max="2818" width="12.6640625" style="1" customWidth="1"/>
    <col min="2819" max="2819" width="11.6640625" style="1" customWidth="1"/>
    <col min="2820" max="2821" width="10.6640625" style="1" customWidth="1"/>
    <col min="2822" max="2822" width="11.6640625" style="1" customWidth="1"/>
    <col min="2823" max="2823" width="10.6640625" style="1" customWidth="1"/>
    <col min="2824" max="2824" width="14.6640625" style="1" customWidth="1"/>
    <col min="2825" max="2825" width="11.6640625" style="1" customWidth="1"/>
    <col min="2826" max="2826" width="13.6640625" style="1" customWidth="1"/>
    <col min="2827" max="2827" width="11.6640625" style="1" customWidth="1"/>
    <col min="2828" max="2830" width="10.6640625" style="1" customWidth="1"/>
    <col min="2831" max="2831" width="12.6640625" style="1" customWidth="1"/>
    <col min="2832" max="2832" width="15.6640625" style="1" customWidth="1"/>
    <col min="2833" max="2833" width="11.6640625" style="1" customWidth="1"/>
    <col min="2834" max="2835" width="10.6640625" style="1" customWidth="1"/>
    <col min="2836" max="2836" width="13.6640625" style="1" customWidth="1"/>
    <col min="2837" max="2837" width="11.6640625" style="1" customWidth="1"/>
    <col min="2838" max="3071" width="11.44140625" style="1"/>
    <col min="3072" max="3072" width="9.6640625" style="1" customWidth="1"/>
    <col min="3073" max="3073" width="11.6640625" style="1" customWidth="1"/>
    <col min="3074" max="3074" width="12.6640625" style="1" customWidth="1"/>
    <col min="3075" max="3075" width="11.6640625" style="1" customWidth="1"/>
    <col min="3076" max="3077" width="10.6640625" style="1" customWidth="1"/>
    <col min="3078" max="3078" width="11.6640625" style="1" customWidth="1"/>
    <col min="3079" max="3079" width="10.6640625" style="1" customWidth="1"/>
    <col min="3080" max="3080" width="14.6640625" style="1" customWidth="1"/>
    <col min="3081" max="3081" width="11.6640625" style="1" customWidth="1"/>
    <col min="3082" max="3082" width="13.6640625" style="1" customWidth="1"/>
    <col min="3083" max="3083" width="11.6640625" style="1" customWidth="1"/>
    <col min="3084" max="3086" width="10.6640625" style="1" customWidth="1"/>
    <col min="3087" max="3087" width="12.6640625" style="1" customWidth="1"/>
    <col min="3088" max="3088" width="15.6640625" style="1" customWidth="1"/>
    <col min="3089" max="3089" width="11.6640625" style="1" customWidth="1"/>
    <col min="3090" max="3091" width="10.6640625" style="1" customWidth="1"/>
    <col min="3092" max="3092" width="13.6640625" style="1" customWidth="1"/>
    <col min="3093" max="3093" width="11.6640625" style="1" customWidth="1"/>
    <col min="3094" max="3327" width="11.44140625" style="1"/>
    <col min="3328" max="3328" width="9.6640625" style="1" customWidth="1"/>
    <col min="3329" max="3329" width="11.6640625" style="1" customWidth="1"/>
    <col min="3330" max="3330" width="12.6640625" style="1" customWidth="1"/>
    <col min="3331" max="3331" width="11.6640625" style="1" customWidth="1"/>
    <col min="3332" max="3333" width="10.6640625" style="1" customWidth="1"/>
    <col min="3334" max="3334" width="11.6640625" style="1" customWidth="1"/>
    <col min="3335" max="3335" width="10.6640625" style="1" customWidth="1"/>
    <col min="3336" max="3336" width="14.6640625" style="1" customWidth="1"/>
    <col min="3337" max="3337" width="11.6640625" style="1" customWidth="1"/>
    <col min="3338" max="3338" width="13.6640625" style="1" customWidth="1"/>
    <col min="3339" max="3339" width="11.6640625" style="1" customWidth="1"/>
    <col min="3340" max="3342" width="10.6640625" style="1" customWidth="1"/>
    <col min="3343" max="3343" width="12.6640625" style="1" customWidth="1"/>
    <col min="3344" max="3344" width="15.6640625" style="1" customWidth="1"/>
    <col min="3345" max="3345" width="11.6640625" style="1" customWidth="1"/>
    <col min="3346" max="3347" width="10.6640625" style="1" customWidth="1"/>
    <col min="3348" max="3348" width="13.6640625" style="1" customWidth="1"/>
    <col min="3349" max="3349" width="11.6640625" style="1" customWidth="1"/>
    <col min="3350" max="3583" width="11.44140625" style="1"/>
    <col min="3584" max="3584" width="9.6640625" style="1" customWidth="1"/>
    <col min="3585" max="3585" width="11.6640625" style="1" customWidth="1"/>
    <col min="3586" max="3586" width="12.6640625" style="1" customWidth="1"/>
    <col min="3587" max="3587" width="11.6640625" style="1" customWidth="1"/>
    <col min="3588" max="3589" width="10.6640625" style="1" customWidth="1"/>
    <col min="3590" max="3590" width="11.6640625" style="1" customWidth="1"/>
    <col min="3591" max="3591" width="10.6640625" style="1" customWidth="1"/>
    <col min="3592" max="3592" width="14.6640625" style="1" customWidth="1"/>
    <col min="3593" max="3593" width="11.6640625" style="1" customWidth="1"/>
    <col min="3594" max="3594" width="13.6640625" style="1" customWidth="1"/>
    <col min="3595" max="3595" width="11.6640625" style="1" customWidth="1"/>
    <col min="3596" max="3598" width="10.6640625" style="1" customWidth="1"/>
    <col min="3599" max="3599" width="12.6640625" style="1" customWidth="1"/>
    <col min="3600" max="3600" width="15.6640625" style="1" customWidth="1"/>
    <col min="3601" max="3601" width="11.6640625" style="1" customWidth="1"/>
    <col min="3602" max="3603" width="10.6640625" style="1" customWidth="1"/>
    <col min="3604" max="3604" width="13.6640625" style="1" customWidth="1"/>
    <col min="3605" max="3605" width="11.6640625" style="1" customWidth="1"/>
    <col min="3606" max="3839" width="11.44140625" style="1"/>
    <col min="3840" max="3840" width="9.6640625" style="1" customWidth="1"/>
    <col min="3841" max="3841" width="11.6640625" style="1" customWidth="1"/>
    <col min="3842" max="3842" width="12.6640625" style="1" customWidth="1"/>
    <col min="3843" max="3843" width="11.6640625" style="1" customWidth="1"/>
    <col min="3844" max="3845" width="10.6640625" style="1" customWidth="1"/>
    <col min="3846" max="3846" width="11.6640625" style="1" customWidth="1"/>
    <col min="3847" max="3847" width="10.6640625" style="1" customWidth="1"/>
    <col min="3848" max="3848" width="14.6640625" style="1" customWidth="1"/>
    <col min="3849" max="3849" width="11.6640625" style="1" customWidth="1"/>
    <col min="3850" max="3850" width="13.6640625" style="1" customWidth="1"/>
    <col min="3851" max="3851" width="11.6640625" style="1" customWidth="1"/>
    <col min="3852" max="3854" width="10.6640625" style="1" customWidth="1"/>
    <col min="3855" max="3855" width="12.6640625" style="1" customWidth="1"/>
    <col min="3856" max="3856" width="15.6640625" style="1" customWidth="1"/>
    <col min="3857" max="3857" width="11.6640625" style="1" customWidth="1"/>
    <col min="3858" max="3859" width="10.6640625" style="1" customWidth="1"/>
    <col min="3860" max="3860" width="13.6640625" style="1" customWidth="1"/>
    <col min="3861" max="3861" width="11.6640625" style="1" customWidth="1"/>
    <col min="3862" max="4095" width="11.44140625" style="1"/>
    <col min="4096" max="4096" width="9.6640625" style="1" customWidth="1"/>
    <col min="4097" max="4097" width="11.6640625" style="1" customWidth="1"/>
    <col min="4098" max="4098" width="12.6640625" style="1" customWidth="1"/>
    <col min="4099" max="4099" width="11.6640625" style="1" customWidth="1"/>
    <col min="4100" max="4101" width="10.6640625" style="1" customWidth="1"/>
    <col min="4102" max="4102" width="11.6640625" style="1" customWidth="1"/>
    <col min="4103" max="4103" width="10.6640625" style="1" customWidth="1"/>
    <col min="4104" max="4104" width="14.6640625" style="1" customWidth="1"/>
    <col min="4105" max="4105" width="11.6640625" style="1" customWidth="1"/>
    <col min="4106" max="4106" width="13.6640625" style="1" customWidth="1"/>
    <col min="4107" max="4107" width="11.6640625" style="1" customWidth="1"/>
    <col min="4108" max="4110" width="10.6640625" style="1" customWidth="1"/>
    <col min="4111" max="4111" width="12.6640625" style="1" customWidth="1"/>
    <col min="4112" max="4112" width="15.6640625" style="1" customWidth="1"/>
    <col min="4113" max="4113" width="11.6640625" style="1" customWidth="1"/>
    <col min="4114" max="4115" width="10.6640625" style="1" customWidth="1"/>
    <col min="4116" max="4116" width="13.6640625" style="1" customWidth="1"/>
    <col min="4117" max="4117" width="11.6640625" style="1" customWidth="1"/>
    <col min="4118" max="4351" width="11.44140625" style="1"/>
    <col min="4352" max="4352" width="9.6640625" style="1" customWidth="1"/>
    <col min="4353" max="4353" width="11.6640625" style="1" customWidth="1"/>
    <col min="4354" max="4354" width="12.6640625" style="1" customWidth="1"/>
    <col min="4355" max="4355" width="11.6640625" style="1" customWidth="1"/>
    <col min="4356" max="4357" width="10.6640625" style="1" customWidth="1"/>
    <col min="4358" max="4358" width="11.6640625" style="1" customWidth="1"/>
    <col min="4359" max="4359" width="10.6640625" style="1" customWidth="1"/>
    <col min="4360" max="4360" width="14.6640625" style="1" customWidth="1"/>
    <col min="4361" max="4361" width="11.6640625" style="1" customWidth="1"/>
    <col min="4362" max="4362" width="13.6640625" style="1" customWidth="1"/>
    <col min="4363" max="4363" width="11.6640625" style="1" customWidth="1"/>
    <col min="4364" max="4366" width="10.6640625" style="1" customWidth="1"/>
    <col min="4367" max="4367" width="12.6640625" style="1" customWidth="1"/>
    <col min="4368" max="4368" width="15.6640625" style="1" customWidth="1"/>
    <col min="4369" max="4369" width="11.6640625" style="1" customWidth="1"/>
    <col min="4370" max="4371" width="10.6640625" style="1" customWidth="1"/>
    <col min="4372" max="4372" width="13.6640625" style="1" customWidth="1"/>
    <col min="4373" max="4373" width="11.6640625" style="1" customWidth="1"/>
    <col min="4374" max="4607" width="11.44140625" style="1"/>
    <col min="4608" max="4608" width="9.6640625" style="1" customWidth="1"/>
    <col min="4609" max="4609" width="11.6640625" style="1" customWidth="1"/>
    <col min="4610" max="4610" width="12.6640625" style="1" customWidth="1"/>
    <col min="4611" max="4611" width="11.6640625" style="1" customWidth="1"/>
    <col min="4612" max="4613" width="10.6640625" style="1" customWidth="1"/>
    <col min="4614" max="4614" width="11.6640625" style="1" customWidth="1"/>
    <col min="4615" max="4615" width="10.6640625" style="1" customWidth="1"/>
    <col min="4616" max="4616" width="14.6640625" style="1" customWidth="1"/>
    <col min="4617" max="4617" width="11.6640625" style="1" customWidth="1"/>
    <col min="4618" max="4618" width="13.6640625" style="1" customWidth="1"/>
    <col min="4619" max="4619" width="11.6640625" style="1" customWidth="1"/>
    <col min="4620" max="4622" width="10.6640625" style="1" customWidth="1"/>
    <col min="4623" max="4623" width="12.6640625" style="1" customWidth="1"/>
    <col min="4624" max="4624" width="15.6640625" style="1" customWidth="1"/>
    <col min="4625" max="4625" width="11.6640625" style="1" customWidth="1"/>
    <col min="4626" max="4627" width="10.6640625" style="1" customWidth="1"/>
    <col min="4628" max="4628" width="13.6640625" style="1" customWidth="1"/>
    <col min="4629" max="4629" width="11.6640625" style="1" customWidth="1"/>
    <col min="4630" max="4863" width="11.44140625" style="1"/>
    <col min="4864" max="4864" width="9.6640625" style="1" customWidth="1"/>
    <col min="4865" max="4865" width="11.6640625" style="1" customWidth="1"/>
    <col min="4866" max="4866" width="12.6640625" style="1" customWidth="1"/>
    <col min="4867" max="4867" width="11.6640625" style="1" customWidth="1"/>
    <col min="4868" max="4869" width="10.6640625" style="1" customWidth="1"/>
    <col min="4870" max="4870" width="11.6640625" style="1" customWidth="1"/>
    <col min="4871" max="4871" width="10.6640625" style="1" customWidth="1"/>
    <col min="4872" max="4872" width="14.6640625" style="1" customWidth="1"/>
    <col min="4873" max="4873" width="11.6640625" style="1" customWidth="1"/>
    <col min="4874" max="4874" width="13.6640625" style="1" customWidth="1"/>
    <col min="4875" max="4875" width="11.6640625" style="1" customWidth="1"/>
    <col min="4876" max="4878" width="10.6640625" style="1" customWidth="1"/>
    <col min="4879" max="4879" width="12.6640625" style="1" customWidth="1"/>
    <col min="4880" max="4880" width="15.6640625" style="1" customWidth="1"/>
    <col min="4881" max="4881" width="11.6640625" style="1" customWidth="1"/>
    <col min="4882" max="4883" width="10.6640625" style="1" customWidth="1"/>
    <col min="4884" max="4884" width="13.6640625" style="1" customWidth="1"/>
    <col min="4885" max="4885" width="11.6640625" style="1" customWidth="1"/>
    <col min="4886" max="5119" width="11.44140625" style="1"/>
    <col min="5120" max="5120" width="9.6640625" style="1" customWidth="1"/>
    <col min="5121" max="5121" width="11.6640625" style="1" customWidth="1"/>
    <col min="5122" max="5122" width="12.6640625" style="1" customWidth="1"/>
    <col min="5123" max="5123" width="11.6640625" style="1" customWidth="1"/>
    <col min="5124" max="5125" width="10.6640625" style="1" customWidth="1"/>
    <col min="5126" max="5126" width="11.6640625" style="1" customWidth="1"/>
    <col min="5127" max="5127" width="10.6640625" style="1" customWidth="1"/>
    <col min="5128" max="5128" width="14.6640625" style="1" customWidth="1"/>
    <col min="5129" max="5129" width="11.6640625" style="1" customWidth="1"/>
    <col min="5130" max="5130" width="13.6640625" style="1" customWidth="1"/>
    <col min="5131" max="5131" width="11.6640625" style="1" customWidth="1"/>
    <col min="5132" max="5134" width="10.6640625" style="1" customWidth="1"/>
    <col min="5135" max="5135" width="12.6640625" style="1" customWidth="1"/>
    <col min="5136" max="5136" width="15.6640625" style="1" customWidth="1"/>
    <col min="5137" max="5137" width="11.6640625" style="1" customWidth="1"/>
    <col min="5138" max="5139" width="10.6640625" style="1" customWidth="1"/>
    <col min="5140" max="5140" width="13.6640625" style="1" customWidth="1"/>
    <col min="5141" max="5141" width="11.6640625" style="1" customWidth="1"/>
    <col min="5142" max="5375" width="11.44140625" style="1"/>
    <col min="5376" max="5376" width="9.6640625" style="1" customWidth="1"/>
    <col min="5377" max="5377" width="11.6640625" style="1" customWidth="1"/>
    <col min="5378" max="5378" width="12.6640625" style="1" customWidth="1"/>
    <col min="5379" max="5379" width="11.6640625" style="1" customWidth="1"/>
    <col min="5380" max="5381" width="10.6640625" style="1" customWidth="1"/>
    <col min="5382" max="5382" width="11.6640625" style="1" customWidth="1"/>
    <col min="5383" max="5383" width="10.6640625" style="1" customWidth="1"/>
    <col min="5384" max="5384" width="14.6640625" style="1" customWidth="1"/>
    <col min="5385" max="5385" width="11.6640625" style="1" customWidth="1"/>
    <col min="5386" max="5386" width="13.6640625" style="1" customWidth="1"/>
    <col min="5387" max="5387" width="11.6640625" style="1" customWidth="1"/>
    <col min="5388" max="5390" width="10.6640625" style="1" customWidth="1"/>
    <col min="5391" max="5391" width="12.6640625" style="1" customWidth="1"/>
    <col min="5392" max="5392" width="15.6640625" style="1" customWidth="1"/>
    <col min="5393" max="5393" width="11.6640625" style="1" customWidth="1"/>
    <col min="5394" max="5395" width="10.6640625" style="1" customWidth="1"/>
    <col min="5396" max="5396" width="13.6640625" style="1" customWidth="1"/>
    <col min="5397" max="5397" width="11.6640625" style="1" customWidth="1"/>
    <col min="5398" max="5631" width="11.44140625" style="1"/>
    <col min="5632" max="5632" width="9.6640625" style="1" customWidth="1"/>
    <col min="5633" max="5633" width="11.6640625" style="1" customWidth="1"/>
    <col min="5634" max="5634" width="12.6640625" style="1" customWidth="1"/>
    <col min="5635" max="5635" width="11.6640625" style="1" customWidth="1"/>
    <col min="5636" max="5637" width="10.6640625" style="1" customWidth="1"/>
    <col min="5638" max="5638" width="11.6640625" style="1" customWidth="1"/>
    <col min="5639" max="5639" width="10.6640625" style="1" customWidth="1"/>
    <col min="5640" max="5640" width="14.6640625" style="1" customWidth="1"/>
    <col min="5641" max="5641" width="11.6640625" style="1" customWidth="1"/>
    <col min="5642" max="5642" width="13.6640625" style="1" customWidth="1"/>
    <col min="5643" max="5643" width="11.6640625" style="1" customWidth="1"/>
    <col min="5644" max="5646" width="10.6640625" style="1" customWidth="1"/>
    <col min="5647" max="5647" width="12.6640625" style="1" customWidth="1"/>
    <col min="5648" max="5648" width="15.6640625" style="1" customWidth="1"/>
    <col min="5649" max="5649" width="11.6640625" style="1" customWidth="1"/>
    <col min="5650" max="5651" width="10.6640625" style="1" customWidth="1"/>
    <col min="5652" max="5652" width="13.6640625" style="1" customWidth="1"/>
    <col min="5653" max="5653" width="11.6640625" style="1" customWidth="1"/>
    <col min="5654" max="5887" width="11.44140625" style="1"/>
    <col min="5888" max="5888" width="9.6640625" style="1" customWidth="1"/>
    <col min="5889" max="5889" width="11.6640625" style="1" customWidth="1"/>
    <col min="5890" max="5890" width="12.6640625" style="1" customWidth="1"/>
    <col min="5891" max="5891" width="11.6640625" style="1" customWidth="1"/>
    <col min="5892" max="5893" width="10.6640625" style="1" customWidth="1"/>
    <col min="5894" max="5894" width="11.6640625" style="1" customWidth="1"/>
    <col min="5895" max="5895" width="10.6640625" style="1" customWidth="1"/>
    <col min="5896" max="5896" width="14.6640625" style="1" customWidth="1"/>
    <col min="5897" max="5897" width="11.6640625" style="1" customWidth="1"/>
    <col min="5898" max="5898" width="13.6640625" style="1" customWidth="1"/>
    <col min="5899" max="5899" width="11.6640625" style="1" customWidth="1"/>
    <col min="5900" max="5902" width="10.6640625" style="1" customWidth="1"/>
    <col min="5903" max="5903" width="12.6640625" style="1" customWidth="1"/>
    <col min="5904" max="5904" width="15.6640625" style="1" customWidth="1"/>
    <col min="5905" max="5905" width="11.6640625" style="1" customWidth="1"/>
    <col min="5906" max="5907" width="10.6640625" style="1" customWidth="1"/>
    <col min="5908" max="5908" width="13.6640625" style="1" customWidth="1"/>
    <col min="5909" max="5909" width="11.6640625" style="1" customWidth="1"/>
    <col min="5910" max="6143" width="11.44140625" style="1"/>
    <col min="6144" max="6144" width="9.6640625" style="1" customWidth="1"/>
    <col min="6145" max="6145" width="11.6640625" style="1" customWidth="1"/>
    <col min="6146" max="6146" width="12.6640625" style="1" customWidth="1"/>
    <col min="6147" max="6147" width="11.6640625" style="1" customWidth="1"/>
    <col min="6148" max="6149" width="10.6640625" style="1" customWidth="1"/>
    <col min="6150" max="6150" width="11.6640625" style="1" customWidth="1"/>
    <col min="6151" max="6151" width="10.6640625" style="1" customWidth="1"/>
    <col min="6152" max="6152" width="14.6640625" style="1" customWidth="1"/>
    <col min="6153" max="6153" width="11.6640625" style="1" customWidth="1"/>
    <col min="6154" max="6154" width="13.6640625" style="1" customWidth="1"/>
    <col min="6155" max="6155" width="11.6640625" style="1" customWidth="1"/>
    <col min="6156" max="6158" width="10.6640625" style="1" customWidth="1"/>
    <col min="6159" max="6159" width="12.6640625" style="1" customWidth="1"/>
    <col min="6160" max="6160" width="15.6640625" style="1" customWidth="1"/>
    <col min="6161" max="6161" width="11.6640625" style="1" customWidth="1"/>
    <col min="6162" max="6163" width="10.6640625" style="1" customWidth="1"/>
    <col min="6164" max="6164" width="13.6640625" style="1" customWidth="1"/>
    <col min="6165" max="6165" width="11.6640625" style="1" customWidth="1"/>
    <col min="6166" max="6399" width="11.44140625" style="1"/>
    <col min="6400" max="6400" width="9.6640625" style="1" customWidth="1"/>
    <col min="6401" max="6401" width="11.6640625" style="1" customWidth="1"/>
    <col min="6402" max="6402" width="12.6640625" style="1" customWidth="1"/>
    <col min="6403" max="6403" width="11.6640625" style="1" customWidth="1"/>
    <col min="6404" max="6405" width="10.6640625" style="1" customWidth="1"/>
    <col min="6406" max="6406" width="11.6640625" style="1" customWidth="1"/>
    <col min="6407" max="6407" width="10.6640625" style="1" customWidth="1"/>
    <col min="6408" max="6408" width="14.6640625" style="1" customWidth="1"/>
    <col min="6409" max="6409" width="11.6640625" style="1" customWidth="1"/>
    <col min="6410" max="6410" width="13.6640625" style="1" customWidth="1"/>
    <col min="6411" max="6411" width="11.6640625" style="1" customWidth="1"/>
    <col min="6412" max="6414" width="10.6640625" style="1" customWidth="1"/>
    <col min="6415" max="6415" width="12.6640625" style="1" customWidth="1"/>
    <col min="6416" max="6416" width="15.6640625" style="1" customWidth="1"/>
    <col min="6417" max="6417" width="11.6640625" style="1" customWidth="1"/>
    <col min="6418" max="6419" width="10.6640625" style="1" customWidth="1"/>
    <col min="6420" max="6420" width="13.6640625" style="1" customWidth="1"/>
    <col min="6421" max="6421" width="11.6640625" style="1" customWidth="1"/>
    <col min="6422" max="6655" width="11.44140625" style="1"/>
    <col min="6656" max="6656" width="9.6640625" style="1" customWidth="1"/>
    <col min="6657" max="6657" width="11.6640625" style="1" customWidth="1"/>
    <col min="6658" max="6658" width="12.6640625" style="1" customWidth="1"/>
    <col min="6659" max="6659" width="11.6640625" style="1" customWidth="1"/>
    <col min="6660" max="6661" width="10.6640625" style="1" customWidth="1"/>
    <col min="6662" max="6662" width="11.6640625" style="1" customWidth="1"/>
    <col min="6663" max="6663" width="10.6640625" style="1" customWidth="1"/>
    <col min="6664" max="6664" width="14.6640625" style="1" customWidth="1"/>
    <col min="6665" max="6665" width="11.6640625" style="1" customWidth="1"/>
    <col min="6666" max="6666" width="13.6640625" style="1" customWidth="1"/>
    <col min="6667" max="6667" width="11.6640625" style="1" customWidth="1"/>
    <col min="6668" max="6670" width="10.6640625" style="1" customWidth="1"/>
    <col min="6671" max="6671" width="12.6640625" style="1" customWidth="1"/>
    <col min="6672" max="6672" width="15.6640625" style="1" customWidth="1"/>
    <col min="6673" max="6673" width="11.6640625" style="1" customWidth="1"/>
    <col min="6674" max="6675" width="10.6640625" style="1" customWidth="1"/>
    <col min="6676" max="6676" width="13.6640625" style="1" customWidth="1"/>
    <col min="6677" max="6677" width="11.6640625" style="1" customWidth="1"/>
    <col min="6678" max="6911" width="11.44140625" style="1"/>
    <col min="6912" max="6912" width="9.6640625" style="1" customWidth="1"/>
    <col min="6913" max="6913" width="11.6640625" style="1" customWidth="1"/>
    <col min="6914" max="6914" width="12.6640625" style="1" customWidth="1"/>
    <col min="6915" max="6915" width="11.6640625" style="1" customWidth="1"/>
    <col min="6916" max="6917" width="10.6640625" style="1" customWidth="1"/>
    <col min="6918" max="6918" width="11.6640625" style="1" customWidth="1"/>
    <col min="6919" max="6919" width="10.6640625" style="1" customWidth="1"/>
    <col min="6920" max="6920" width="14.6640625" style="1" customWidth="1"/>
    <col min="6921" max="6921" width="11.6640625" style="1" customWidth="1"/>
    <col min="6922" max="6922" width="13.6640625" style="1" customWidth="1"/>
    <col min="6923" max="6923" width="11.6640625" style="1" customWidth="1"/>
    <col min="6924" max="6926" width="10.6640625" style="1" customWidth="1"/>
    <col min="6927" max="6927" width="12.6640625" style="1" customWidth="1"/>
    <col min="6928" max="6928" width="15.6640625" style="1" customWidth="1"/>
    <col min="6929" max="6929" width="11.6640625" style="1" customWidth="1"/>
    <col min="6930" max="6931" width="10.6640625" style="1" customWidth="1"/>
    <col min="6932" max="6932" width="13.6640625" style="1" customWidth="1"/>
    <col min="6933" max="6933" width="11.6640625" style="1" customWidth="1"/>
    <col min="6934" max="7167" width="11.44140625" style="1"/>
    <col min="7168" max="7168" width="9.6640625" style="1" customWidth="1"/>
    <col min="7169" max="7169" width="11.6640625" style="1" customWidth="1"/>
    <col min="7170" max="7170" width="12.6640625" style="1" customWidth="1"/>
    <col min="7171" max="7171" width="11.6640625" style="1" customWidth="1"/>
    <col min="7172" max="7173" width="10.6640625" style="1" customWidth="1"/>
    <col min="7174" max="7174" width="11.6640625" style="1" customWidth="1"/>
    <col min="7175" max="7175" width="10.6640625" style="1" customWidth="1"/>
    <col min="7176" max="7176" width="14.6640625" style="1" customWidth="1"/>
    <col min="7177" max="7177" width="11.6640625" style="1" customWidth="1"/>
    <col min="7178" max="7178" width="13.6640625" style="1" customWidth="1"/>
    <col min="7179" max="7179" width="11.6640625" style="1" customWidth="1"/>
    <col min="7180" max="7182" width="10.6640625" style="1" customWidth="1"/>
    <col min="7183" max="7183" width="12.6640625" style="1" customWidth="1"/>
    <col min="7184" max="7184" width="15.6640625" style="1" customWidth="1"/>
    <col min="7185" max="7185" width="11.6640625" style="1" customWidth="1"/>
    <col min="7186" max="7187" width="10.6640625" style="1" customWidth="1"/>
    <col min="7188" max="7188" width="13.6640625" style="1" customWidth="1"/>
    <col min="7189" max="7189" width="11.6640625" style="1" customWidth="1"/>
    <col min="7190" max="7423" width="11.44140625" style="1"/>
    <col min="7424" max="7424" width="9.6640625" style="1" customWidth="1"/>
    <col min="7425" max="7425" width="11.6640625" style="1" customWidth="1"/>
    <col min="7426" max="7426" width="12.6640625" style="1" customWidth="1"/>
    <col min="7427" max="7427" width="11.6640625" style="1" customWidth="1"/>
    <col min="7428" max="7429" width="10.6640625" style="1" customWidth="1"/>
    <col min="7430" max="7430" width="11.6640625" style="1" customWidth="1"/>
    <col min="7431" max="7431" width="10.6640625" style="1" customWidth="1"/>
    <col min="7432" max="7432" width="14.6640625" style="1" customWidth="1"/>
    <col min="7433" max="7433" width="11.6640625" style="1" customWidth="1"/>
    <col min="7434" max="7434" width="13.6640625" style="1" customWidth="1"/>
    <col min="7435" max="7435" width="11.6640625" style="1" customWidth="1"/>
    <col min="7436" max="7438" width="10.6640625" style="1" customWidth="1"/>
    <col min="7439" max="7439" width="12.6640625" style="1" customWidth="1"/>
    <col min="7440" max="7440" width="15.6640625" style="1" customWidth="1"/>
    <col min="7441" max="7441" width="11.6640625" style="1" customWidth="1"/>
    <col min="7442" max="7443" width="10.6640625" style="1" customWidth="1"/>
    <col min="7444" max="7444" width="13.6640625" style="1" customWidth="1"/>
    <col min="7445" max="7445" width="11.6640625" style="1" customWidth="1"/>
    <col min="7446" max="7679" width="11.44140625" style="1"/>
    <col min="7680" max="7680" width="9.6640625" style="1" customWidth="1"/>
    <col min="7681" max="7681" width="11.6640625" style="1" customWidth="1"/>
    <col min="7682" max="7682" width="12.6640625" style="1" customWidth="1"/>
    <col min="7683" max="7683" width="11.6640625" style="1" customWidth="1"/>
    <col min="7684" max="7685" width="10.6640625" style="1" customWidth="1"/>
    <col min="7686" max="7686" width="11.6640625" style="1" customWidth="1"/>
    <col min="7687" max="7687" width="10.6640625" style="1" customWidth="1"/>
    <col min="7688" max="7688" width="14.6640625" style="1" customWidth="1"/>
    <col min="7689" max="7689" width="11.6640625" style="1" customWidth="1"/>
    <col min="7690" max="7690" width="13.6640625" style="1" customWidth="1"/>
    <col min="7691" max="7691" width="11.6640625" style="1" customWidth="1"/>
    <col min="7692" max="7694" width="10.6640625" style="1" customWidth="1"/>
    <col min="7695" max="7695" width="12.6640625" style="1" customWidth="1"/>
    <col min="7696" max="7696" width="15.6640625" style="1" customWidth="1"/>
    <col min="7697" max="7697" width="11.6640625" style="1" customWidth="1"/>
    <col min="7698" max="7699" width="10.6640625" style="1" customWidth="1"/>
    <col min="7700" max="7700" width="13.6640625" style="1" customWidth="1"/>
    <col min="7701" max="7701" width="11.6640625" style="1" customWidth="1"/>
    <col min="7702" max="7935" width="11.44140625" style="1"/>
    <col min="7936" max="7936" width="9.6640625" style="1" customWidth="1"/>
    <col min="7937" max="7937" width="11.6640625" style="1" customWidth="1"/>
    <col min="7938" max="7938" width="12.6640625" style="1" customWidth="1"/>
    <col min="7939" max="7939" width="11.6640625" style="1" customWidth="1"/>
    <col min="7940" max="7941" width="10.6640625" style="1" customWidth="1"/>
    <col min="7942" max="7942" width="11.6640625" style="1" customWidth="1"/>
    <col min="7943" max="7943" width="10.6640625" style="1" customWidth="1"/>
    <col min="7944" max="7944" width="14.6640625" style="1" customWidth="1"/>
    <col min="7945" max="7945" width="11.6640625" style="1" customWidth="1"/>
    <col min="7946" max="7946" width="13.6640625" style="1" customWidth="1"/>
    <col min="7947" max="7947" width="11.6640625" style="1" customWidth="1"/>
    <col min="7948" max="7950" width="10.6640625" style="1" customWidth="1"/>
    <col min="7951" max="7951" width="12.6640625" style="1" customWidth="1"/>
    <col min="7952" max="7952" width="15.6640625" style="1" customWidth="1"/>
    <col min="7953" max="7953" width="11.6640625" style="1" customWidth="1"/>
    <col min="7954" max="7955" width="10.6640625" style="1" customWidth="1"/>
    <col min="7956" max="7956" width="13.6640625" style="1" customWidth="1"/>
    <col min="7957" max="7957" width="11.6640625" style="1" customWidth="1"/>
    <col min="7958" max="8191" width="11.44140625" style="1"/>
    <col min="8192" max="8192" width="9.6640625" style="1" customWidth="1"/>
    <col min="8193" max="8193" width="11.6640625" style="1" customWidth="1"/>
    <col min="8194" max="8194" width="12.6640625" style="1" customWidth="1"/>
    <col min="8195" max="8195" width="11.6640625" style="1" customWidth="1"/>
    <col min="8196" max="8197" width="10.6640625" style="1" customWidth="1"/>
    <col min="8198" max="8198" width="11.6640625" style="1" customWidth="1"/>
    <col min="8199" max="8199" width="10.6640625" style="1" customWidth="1"/>
    <col min="8200" max="8200" width="14.6640625" style="1" customWidth="1"/>
    <col min="8201" max="8201" width="11.6640625" style="1" customWidth="1"/>
    <col min="8202" max="8202" width="13.6640625" style="1" customWidth="1"/>
    <col min="8203" max="8203" width="11.6640625" style="1" customWidth="1"/>
    <col min="8204" max="8206" width="10.6640625" style="1" customWidth="1"/>
    <col min="8207" max="8207" width="12.6640625" style="1" customWidth="1"/>
    <col min="8208" max="8208" width="15.6640625" style="1" customWidth="1"/>
    <col min="8209" max="8209" width="11.6640625" style="1" customWidth="1"/>
    <col min="8210" max="8211" width="10.6640625" style="1" customWidth="1"/>
    <col min="8212" max="8212" width="13.6640625" style="1" customWidth="1"/>
    <col min="8213" max="8213" width="11.6640625" style="1" customWidth="1"/>
    <col min="8214" max="8447" width="11.44140625" style="1"/>
    <col min="8448" max="8448" width="9.6640625" style="1" customWidth="1"/>
    <col min="8449" max="8449" width="11.6640625" style="1" customWidth="1"/>
    <col min="8450" max="8450" width="12.6640625" style="1" customWidth="1"/>
    <col min="8451" max="8451" width="11.6640625" style="1" customWidth="1"/>
    <col min="8452" max="8453" width="10.6640625" style="1" customWidth="1"/>
    <col min="8454" max="8454" width="11.6640625" style="1" customWidth="1"/>
    <col min="8455" max="8455" width="10.6640625" style="1" customWidth="1"/>
    <col min="8456" max="8456" width="14.6640625" style="1" customWidth="1"/>
    <col min="8457" max="8457" width="11.6640625" style="1" customWidth="1"/>
    <col min="8458" max="8458" width="13.6640625" style="1" customWidth="1"/>
    <col min="8459" max="8459" width="11.6640625" style="1" customWidth="1"/>
    <col min="8460" max="8462" width="10.6640625" style="1" customWidth="1"/>
    <col min="8463" max="8463" width="12.6640625" style="1" customWidth="1"/>
    <col min="8464" max="8464" width="15.6640625" style="1" customWidth="1"/>
    <col min="8465" max="8465" width="11.6640625" style="1" customWidth="1"/>
    <col min="8466" max="8467" width="10.6640625" style="1" customWidth="1"/>
    <col min="8468" max="8468" width="13.6640625" style="1" customWidth="1"/>
    <col min="8469" max="8469" width="11.6640625" style="1" customWidth="1"/>
    <col min="8470" max="8703" width="11.44140625" style="1"/>
    <col min="8704" max="8704" width="9.6640625" style="1" customWidth="1"/>
    <col min="8705" max="8705" width="11.6640625" style="1" customWidth="1"/>
    <col min="8706" max="8706" width="12.6640625" style="1" customWidth="1"/>
    <col min="8707" max="8707" width="11.6640625" style="1" customWidth="1"/>
    <col min="8708" max="8709" width="10.6640625" style="1" customWidth="1"/>
    <col min="8710" max="8710" width="11.6640625" style="1" customWidth="1"/>
    <col min="8711" max="8711" width="10.6640625" style="1" customWidth="1"/>
    <col min="8712" max="8712" width="14.6640625" style="1" customWidth="1"/>
    <col min="8713" max="8713" width="11.6640625" style="1" customWidth="1"/>
    <col min="8714" max="8714" width="13.6640625" style="1" customWidth="1"/>
    <col min="8715" max="8715" width="11.6640625" style="1" customWidth="1"/>
    <col min="8716" max="8718" width="10.6640625" style="1" customWidth="1"/>
    <col min="8719" max="8719" width="12.6640625" style="1" customWidth="1"/>
    <col min="8720" max="8720" width="15.6640625" style="1" customWidth="1"/>
    <col min="8721" max="8721" width="11.6640625" style="1" customWidth="1"/>
    <col min="8722" max="8723" width="10.6640625" style="1" customWidth="1"/>
    <col min="8724" max="8724" width="13.6640625" style="1" customWidth="1"/>
    <col min="8725" max="8725" width="11.6640625" style="1" customWidth="1"/>
    <col min="8726" max="8959" width="11.44140625" style="1"/>
    <col min="8960" max="8960" width="9.6640625" style="1" customWidth="1"/>
    <col min="8961" max="8961" width="11.6640625" style="1" customWidth="1"/>
    <col min="8962" max="8962" width="12.6640625" style="1" customWidth="1"/>
    <col min="8963" max="8963" width="11.6640625" style="1" customWidth="1"/>
    <col min="8964" max="8965" width="10.6640625" style="1" customWidth="1"/>
    <col min="8966" max="8966" width="11.6640625" style="1" customWidth="1"/>
    <col min="8967" max="8967" width="10.6640625" style="1" customWidth="1"/>
    <col min="8968" max="8968" width="14.6640625" style="1" customWidth="1"/>
    <col min="8969" max="8969" width="11.6640625" style="1" customWidth="1"/>
    <col min="8970" max="8970" width="13.6640625" style="1" customWidth="1"/>
    <col min="8971" max="8971" width="11.6640625" style="1" customWidth="1"/>
    <col min="8972" max="8974" width="10.6640625" style="1" customWidth="1"/>
    <col min="8975" max="8975" width="12.6640625" style="1" customWidth="1"/>
    <col min="8976" max="8976" width="15.6640625" style="1" customWidth="1"/>
    <col min="8977" max="8977" width="11.6640625" style="1" customWidth="1"/>
    <col min="8978" max="8979" width="10.6640625" style="1" customWidth="1"/>
    <col min="8980" max="8980" width="13.6640625" style="1" customWidth="1"/>
    <col min="8981" max="8981" width="11.6640625" style="1" customWidth="1"/>
    <col min="8982" max="9215" width="11.44140625" style="1"/>
    <col min="9216" max="9216" width="9.6640625" style="1" customWidth="1"/>
    <col min="9217" max="9217" width="11.6640625" style="1" customWidth="1"/>
    <col min="9218" max="9218" width="12.6640625" style="1" customWidth="1"/>
    <col min="9219" max="9219" width="11.6640625" style="1" customWidth="1"/>
    <col min="9220" max="9221" width="10.6640625" style="1" customWidth="1"/>
    <col min="9222" max="9222" width="11.6640625" style="1" customWidth="1"/>
    <col min="9223" max="9223" width="10.6640625" style="1" customWidth="1"/>
    <col min="9224" max="9224" width="14.6640625" style="1" customWidth="1"/>
    <col min="9225" max="9225" width="11.6640625" style="1" customWidth="1"/>
    <col min="9226" max="9226" width="13.6640625" style="1" customWidth="1"/>
    <col min="9227" max="9227" width="11.6640625" style="1" customWidth="1"/>
    <col min="9228" max="9230" width="10.6640625" style="1" customWidth="1"/>
    <col min="9231" max="9231" width="12.6640625" style="1" customWidth="1"/>
    <col min="9232" max="9232" width="15.6640625" style="1" customWidth="1"/>
    <col min="9233" max="9233" width="11.6640625" style="1" customWidth="1"/>
    <col min="9234" max="9235" width="10.6640625" style="1" customWidth="1"/>
    <col min="9236" max="9236" width="13.6640625" style="1" customWidth="1"/>
    <col min="9237" max="9237" width="11.6640625" style="1" customWidth="1"/>
    <col min="9238" max="9471" width="11.44140625" style="1"/>
    <col min="9472" max="9472" width="9.6640625" style="1" customWidth="1"/>
    <col min="9473" max="9473" width="11.6640625" style="1" customWidth="1"/>
    <col min="9474" max="9474" width="12.6640625" style="1" customWidth="1"/>
    <col min="9475" max="9475" width="11.6640625" style="1" customWidth="1"/>
    <col min="9476" max="9477" width="10.6640625" style="1" customWidth="1"/>
    <col min="9478" max="9478" width="11.6640625" style="1" customWidth="1"/>
    <col min="9479" max="9479" width="10.6640625" style="1" customWidth="1"/>
    <col min="9480" max="9480" width="14.6640625" style="1" customWidth="1"/>
    <col min="9481" max="9481" width="11.6640625" style="1" customWidth="1"/>
    <col min="9482" max="9482" width="13.6640625" style="1" customWidth="1"/>
    <col min="9483" max="9483" width="11.6640625" style="1" customWidth="1"/>
    <col min="9484" max="9486" width="10.6640625" style="1" customWidth="1"/>
    <col min="9487" max="9487" width="12.6640625" style="1" customWidth="1"/>
    <col min="9488" max="9488" width="15.6640625" style="1" customWidth="1"/>
    <col min="9489" max="9489" width="11.6640625" style="1" customWidth="1"/>
    <col min="9490" max="9491" width="10.6640625" style="1" customWidth="1"/>
    <col min="9492" max="9492" width="13.6640625" style="1" customWidth="1"/>
    <col min="9493" max="9493" width="11.6640625" style="1" customWidth="1"/>
    <col min="9494" max="9727" width="11.44140625" style="1"/>
    <col min="9728" max="9728" width="9.6640625" style="1" customWidth="1"/>
    <col min="9729" max="9729" width="11.6640625" style="1" customWidth="1"/>
    <col min="9730" max="9730" width="12.6640625" style="1" customWidth="1"/>
    <col min="9731" max="9731" width="11.6640625" style="1" customWidth="1"/>
    <col min="9732" max="9733" width="10.6640625" style="1" customWidth="1"/>
    <col min="9734" max="9734" width="11.6640625" style="1" customWidth="1"/>
    <col min="9735" max="9735" width="10.6640625" style="1" customWidth="1"/>
    <col min="9736" max="9736" width="14.6640625" style="1" customWidth="1"/>
    <col min="9737" max="9737" width="11.6640625" style="1" customWidth="1"/>
    <col min="9738" max="9738" width="13.6640625" style="1" customWidth="1"/>
    <col min="9739" max="9739" width="11.6640625" style="1" customWidth="1"/>
    <col min="9740" max="9742" width="10.6640625" style="1" customWidth="1"/>
    <col min="9743" max="9743" width="12.6640625" style="1" customWidth="1"/>
    <col min="9744" max="9744" width="15.6640625" style="1" customWidth="1"/>
    <col min="9745" max="9745" width="11.6640625" style="1" customWidth="1"/>
    <col min="9746" max="9747" width="10.6640625" style="1" customWidth="1"/>
    <col min="9748" max="9748" width="13.6640625" style="1" customWidth="1"/>
    <col min="9749" max="9749" width="11.6640625" style="1" customWidth="1"/>
    <col min="9750" max="9983" width="11.44140625" style="1"/>
    <col min="9984" max="9984" width="9.6640625" style="1" customWidth="1"/>
    <col min="9985" max="9985" width="11.6640625" style="1" customWidth="1"/>
    <col min="9986" max="9986" width="12.6640625" style="1" customWidth="1"/>
    <col min="9987" max="9987" width="11.6640625" style="1" customWidth="1"/>
    <col min="9988" max="9989" width="10.6640625" style="1" customWidth="1"/>
    <col min="9990" max="9990" width="11.6640625" style="1" customWidth="1"/>
    <col min="9991" max="9991" width="10.6640625" style="1" customWidth="1"/>
    <col min="9992" max="9992" width="14.6640625" style="1" customWidth="1"/>
    <col min="9993" max="9993" width="11.6640625" style="1" customWidth="1"/>
    <col min="9994" max="9994" width="13.6640625" style="1" customWidth="1"/>
    <col min="9995" max="9995" width="11.6640625" style="1" customWidth="1"/>
    <col min="9996" max="9998" width="10.6640625" style="1" customWidth="1"/>
    <col min="9999" max="9999" width="12.6640625" style="1" customWidth="1"/>
    <col min="10000" max="10000" width="15.6640625" style="1" customWidth="1"/>
    <col min="10001" max="10001" width="11.6640625" style="1" customWidth="1"/>
    <col min="10002" max="10003" width="10.6640625" style="1" customWidth="1"/>
    <col min="10004" max="10004" width="13.6640625" style="1" customWidth="1"/>
    <col min="10005" max="10005" width="11.6640625" style="1" customWidth="1"/>
    <col min="10006" max="10239" width="11.44140625" style="1"/>
    <col min="10240" max="10240" width="9.6640625" style="1" customWidth="1"/>
    <col min="10241" max="10241" width="11.6640625" style="1" customWidth="1"/>
    <col min="10242" max="10242" width="12.6640625" style="1" customWidth="1"/>
    <col min="10243" max="10243" width="11.6640625" style="1" customWidth="1"/>
    <col min="10244" max="10245" width="10.6640625" style="1" customWidth="1"/>
    <col min="10246" max="10246" width="11.6640625" style="1" customWidth="1"/>
    <col min="10247" max="10247" width="10.6640625" style="1" customWidth="1"/>
    <col min="10248" max="10248" width="14.6640625" style="1" customWidth="1"/>
    <col min="10249" max="10249" width="11.6640625" style="1" customWidth="1"/>
    <col min="10250" max="10250" width="13.6640625" style="1" customWidth="1"/>
    <col min="10251" max="10251" width="11.6640625" style="1" customWidth="1"/>
    <col min="10252" max="10254" width="10.6640625" style="1" customWidth="1"/>
    <col min="10255" max="10255" width="12.6640625" style="1" customWidth="1"/>
    <col min="10256" max="10256" width="15.6640625" style="1" customWidth="1"/>
    <col min="10257" max="10257" width="11.6640625" style="1" customWidth="1"/>
    <col min="10258" max="10259" width="10.6640625" style="1" customWidth="1"/>
    <col min="10260" max="10260" width="13.6640625" style="1" customWidth="1"/>
    <col min="10261" max="10261" width="11.6640625" style="1" customWidth="1"/>
    <col min="10262" max="10495" width="11.44140625" style="1"/>
    <col min="10496" max="10496" width="9.6640625" style="1" customWidth="1"/>
    <col min="10497" max="10497" width="11.6640625" style="1" customWidth="1"/>
    <col min="10498" max="10498" width="12.6640625" style="1" customWidth="1"/>
    <col min="10499" max="10499" width="11.6640625" style="1" customWidth="1"/>
    <col min="10500" max="10501" width="10.6640625" style="1" customWidth="1"/>
    <col min="10502" max="10502" width="11.6640625" style="1" customWidth="1"/>
    <col min="10503" max="10503" width="10.6640625" style="1" customWidth="1"/>
    <col min="10504" max="10504" width="14.6640625" style="1" customWidth="1"/>
    <col min="10505" max="10505" width="11.6640625" style="1" customWidth="1"/>
    <col min="10506" max="10506" width="13.6640625" style="1" customWidth="1"/>
    <col min="10507" max="10507" width="11.6640625" style="1" customWidth="1"/>
    <col min="10508" max="10510" width="10.6640625" style="1" customWidth="1"/>
    <col min="10511" max="10511" width="12.6640625" style="1" customWidth="1"/>
    <col min="10512" max="10512" width="15.6640625" style="1" customWidth="1"/>
    <col min="10513" max="10513" width="11.6640625" style="1" customWidth="1"/>
    <col min="10514" max="10515" width="10.6640625" style="1" customWidth="1"/>
    <col min="10516" max="10516" width="13.6640625" style="1" customWidth="1"/>
    <col min="10517" max="10517" width="11.6640625" style="1" customWidth="1"/>
    <col min="10518" max="10751" width="11.44140625" style="1"/>
    <col min="10752" max="10752" width="9.6640625" style="1" customWidth="1"/>
    <col min="10753" max="10753" width="11.6640625" style="1" customWidth="1"/>
    <col min="10754" max="10754" width="12.6640625" style="1" customWidth="1"/>
    <col min="10755" max="10755" width="11.6640625" style="1" customWidth="1"/>
    <col min="10756" max="10757" width="10.6640625" style="1" customWidth="1"/>
    <col min="10758" max="10758" width="11.6640625" style="1" customWidth="1"/>
    <col min="10759" max="10759" width="10.6640625" style="1" customWidth="1"/>
    <col min="10760" max="10760" width="14.6640625" style="1" customWidth="1"/>
    <col min="10761" max="10761" width="11.6640625" style="1" customWidth="1"/>
    <col min="10762" max="10762" width="13.6640625" style="1" customWidth="1"/>
    <col min="10763" max="10763" width="11.6640625" style="1" customWidth="1"/>
    <col min="10764" max="10766" width="10.6640625" style="1" customWidth="1"/>
    <col min="10767" max="10767" width="12.6640625" style="1" customWidth="1"/>
    <col min="10768" max="10768" width="15.6640625" style="1" customWidth="1"/>
    <col min="10769" max="10769" width="11.6640625" style="1" customWidth="1"/>
    <col min="10770" max="10771" width="10.6640625" style="1" customWidth="1"/>
    <col min="10772" max="10772" width="13.6640625" style="1" customWidth="1"/>
    <col min="10773" max="10773" width="11.6640625" style="1" customWidth="1"/>
    <col min="10774" max="11007" width="11.44140625" style="1"/>
    <col min="11008" max="11008" width="9.6640625" style="1" customWidth="1"/>
    <col min="11009" max="11009" width="11.6640625" style="1" customWidth="1"/>
    <col min="11010" max="11010" width="12.6640625" style="1" customWidth="1"/>
    <col min="11011" max="11011" width="11.6640625" style="1" customWidth="1"/>
    <col min="11012" max="11013" width="10.6640625" style="1" customWidth="1"/>
    <col min="11014" max="11014" width="11.6640625" style="1" customWidth="1"/>
    <col min="11015" max="11015" width="10.6640625" style="1" customWidth="1"/>
    <col min="11016" max="11016" width="14.6640625" style="1" customWidth="1"/>
    <col min="11017" max="11017" width="11.6640625" style="1" customWidth="1"/>
    <col min="11018" max="11018" width="13.6640625" style="1" customWidth="1"/>
    <col min="11019" max="11019" width="11.6640625" style="1" customWidth="1"/>
    <col min="11020" max="11022" width="10.6640625" style="1" customWidth="1"/>
    <col min="11023" max="11023" width="12.6640625" style="1" customWidth="1"/>
    <col min="11024" max="11024" width="15.6640625" style="1" customWidth="1"/>
    <col min="11025" max="11025" width="11.6640625" style="1" customWidth="1"/>
    <col min="11026" max="11027" width="10.6640625" style="1" customWidth="1"/>
    <col min="11028" max="11028" width="13.6640625" style="1" customWidth="1"/>
    <col min="11029" max="11029" width="11.6640625" style="1" customWidth="1"/>
    <col min="11030" max="11263" width="11.44140625" style="1"/>
    <col min="11264" max="11264" width="9.6640625" style="1" customWidth="1"/>
    <col min="11265" max="11265" width="11.6640625" style="1" customWidth="1"/>
    <col min="11266" max="11266" width="12.6640625" style="1" customWidth="1"/>
    <col min="11267" max="11267" width="11.6640625" style="1" customWidth="1"/>
    <col min="11268" max="11269" width="10.6640625" style="1" customWidth="1"/>
    <col min="11270" max="11270" width="11.6640625" style="1" customWidth="1"/>
    <col min="11271" max="11271" width="10.6640625" style="1" customWidth="1"/>
    <col min="11272" max="11272" width="14.6640625" style="1" customWidth="1"/>
    <col min="11273" max="11273" width="11.6640625" style="1" customWidth="1"/>
    <col min="11274" max="11274" width="13.6640625" style="1" customWidth="1"/>
    <col min="11275" max="11275" width="11.6640625" style="1" customWidth="1"/>
    <col min="11276" max="11278" width="10.6640625" style="1" customWidth="1"/>
    <col min="11279" max="11279" width="12.6640625" style="1" customWidth="1"/>
    <col min="11280" max="11280" width="15.6640625" style="1" customWidth="1"/>
    <col min="11281" max="11281" width="11.6640625" style="1" customWidth="1"/>
    <col min="11282" max="11283" width="10.6640625" style="1" customWidth="1"/>
    <col min="11284" max="11284" width="13.6640625" style="1" customWidth="1"/>
    <col min="11285" max="11285" width="11.6640625" style="1" customWidth="1"/>
    <col min="11286" max="11519" width="11.44140625" style="1"/>
    <col min="11520" max="11520" width="9.6640625" style="1" customWidth="1"/>
    <col min="11521" max="11521" width="11.6640625" style="1" customWidth="1"/>
    <col min="11522" max="11522" width="12.6640625" style="1" customWidth="1"/>
    <col min="11523" max="11523" width="11.6640625" style="1" customWidth="1"/>
    <col min="11524" max="11525" width="10.6640625" style="1" customWidth="1"/>
    <col min="11526" max="11526" width="11.6640625" style="1" customWidth="1"/>
    <col min="11527" max="11527" width="10.6640625" style="1" customWidth="1"/>
    <col min="11528" max="11528" width="14.6640625" style="1" customWidth="1"/>
    <col min="11529" max="11529" width="11.6640625" style="1" customWidth="1"/>
    <col min="11530" max="11530" width="13.6640625" style="1" customWidth="1"/>
    <col min="11531" max="11531" width="11.6640625" style="1" customWidth="1"/>
    <col min="11532" max="11534" width="10.6640625" style="1" customWidth="1"/>
    <col min="11535" max="11535" width="12.6640625" style="1" customWidth="1"/>
    <col min="11536" max="11536" width="15.6640625" style="1" customWidth="1"/>
    <col min="11537" max="11537" width="11.6640625" style="1" customWidth="1"/>
    <col min="11538" max="11539" width="10.6640625" style="1" customWidth="1"/>
    <col min="11540" max="11540" width="13.6640625" style="1" customWidth="1"/>
    <col min="11541" max="11541" width="11.6640625" style="1" customWidth="1"/>
    <col min="11542" max="11775" width="11.44140625" style="1"/>
    <col min="11776" max="11776" width="9.6640625" style="1" customWidth="1"/>
    <col min="11777" max="11777" width="11.6640625" style="1" customWidth="1"/>
    <col min="11778" max="11778" width="12.6640625" style="1" customWidth="1"/>
    <col min="11779" max="11779" width="11.6640625" style="1" customWidth="1"/>
    <col min="11780" max="11781" width="10.6640625" style="1" customWidth="1"/>
    <col min="11782" max="11782" width="11.6640625" style="1" customWidth="1"/>
    <col min="11783" max="11783" width="10.6640625" style="1" customWidth="1"/>
    <col min="11784" max="11784" width="14.6640625" style="1" customWidth="1"/>
    <col min="11785" max="11785" width="11.6640625" style="1" customWidth="1"/>
    <col min="11786" max="11786" width="13.6640625" style="1" customWidth="1"/>
    <col min="11787" max="11787" width="11.6640625" style="1" customWidth="1"/>
    <col min="11788" max="11790" width="10.6640625" style="1" customWidth="1"/>
    <col min="11791" max="11791" width="12.6640625" style="1" customWidth="1"/>
    <col min="11792" max="11792" width="15.6640625" style="1" customWidth="1"/>
    <col min="11793" max="11793" width="11.6640625" style="1" customWidth="1"/>
    <col min="11794" max="11795" width="10.6640625" style="1" customWidth="1"/>
    <col min="11796" max="11796" width="13.6640625" style="1" customWidth="1"/>
    <col min="11797" max="11797" width="11.6640625" style="1" customWidth="1"/>
    <col min="11798" max="12031" width="11.44140625" style="1"/>
    <col min="12032" max="12032" width="9.6640625" style="1" customWidth="1"/>
    <col min="12033" max="12033" width="11.6640625" style="1" customWidth="1"/>
    <col min="12034" max="12034" width="12.6640625" style="1" customWidth="1"/>
    <col min="12035" max="12035" width="11.6640625" style="1" customWidth="1"/>
    <col min="12036" max="12037" width="10.6640625" style="1" customWidth="1"/>
    <col min="12038" max="12038" width="11.6640625" style="1" customWidth="1"/>
    <col min="12039" max="12039" width="10.6640625" style="1" customWidth="1"/>
    <col min="12040" max="12040" width="14.6640625" style="1" customWidth="1"/>
    <col min="12041" max="12041" width="11.6640625" style="1" customWidth="1"/>
    <col min="12042" max="12042" width="13.6640625" style="1" customWidth="1"/>
    <col min="12043" max="12043" width="11.6640625" style="1" customWidth="1"/>
    <col min="12044" max="12046" width="10.6640625" style="1" customWidth="1"/>
    <col min="12047" max="12047" width="12.6640625" style="1" customWidth="1"/>
    <col min="12048" max="12048" width="15.6640625" style="1" customWidth="1"/>
    <col min="12049" max="12049" width="11.6640625" style="1" customWidth="1"/>
    <col min="12050" max="12051" width="10.6640625" style="1" customWidth="1"/>
    <col min="12052" max="12052" width="13.6640625" style="1" customWidth="1"/>
    <col min="12053" max="12053" width="11.6640625" style="1" customWidth="1"/>
    <col min="12054" max="12287" width="11.44140625" style="1"/>
    <col min="12288" max="12288" width="9.6640625" style="1" customWidth="1"/>
    <col min="12289" max="12289" width="11.6640625" style="1" customWidth="1"/>
    <col min="12290" max="12290" width="12.6640625" style="1" customWidth="1"/>
    <col min="12291" max="12291" width="11.6640625" style="1" customWidth="1"/>
    <col min="12292" max="12293" width="10.6640625" style="1" customWidth="1"/>
    <col min="12294" max="12294" width="11.6640625" style="1" customWidth="1"/>
    <col min="12295" max="12295" width="10.6640625" style="1" customWidth="1"/>
    <col min="12296" max="12296" width="14.6640625" style="1" customWidth="1"/>
    <col min="12297" max="12297" width="11.6640625" style="1" customWidth="1"/>
    <col min="12298" max="12298" width="13.6640625" style="1" customWidth="1"/>
    <col min="12299" max="12299" width="11.6640625" style="1" customWidth="1"/>
    <col min="12300" max="12302" width="10.6640625" style="1" customWidth="1"/>
    <col min="12303" max="12303" width="12.6640625" style="1" customWidth="1"/>
    <col min="12304" max="12304" width="15.6640625" style="1" customWidth="1"/>
    <col min="12305" max="12305" width="11.6640625" style="1" customWidth="1"/>
    <col min="12306" max="12307" width="10.6640625" style="1" customWidth="1"/>
    <col min="12308" max="12308" width="13.6640625" style="1" customWidth="1"/>
    <col min="12309" max="12309" width="11.6640625" style="1" customWidth="1"/>
    <col min="12310" max="12543" width="11.44140625" style="1"/>
    <col min="12544" max="12544" width="9.6640625" style="1" customWidth="1"/>
    <col min="12545" max="12545" width="11.6640625" style="1" customWidth="1"/>
    <col min="12546" max="12546" width="12.6640625" style="1" customWidth="1"/>
    <col min="12547" max="12547" width="11.6640625" style="1" customWidth="1"/>
    <col min="12548" max="12549" width="10.6640625" style="1" customWidth="1"/>
    <col min="12550" max="12550" width="11.6640625" style="1" customWidth="1"/>
    <col min="12551" max="12551" width="10.6640625" style="1" customWidth="1"/>
    <col min="12552" max="12552" width="14.6640625" style="1" customWidth="1"/>
    <col min="12553" max="12553" width="11.6640625" style="1" customWidth="1"/>
    <col min="12554" max="12554" width="13.6640625" style="1" customWidth="1"/>
    <col min="12555" max="12555" width="11.6640625" style="1" customWidth="1"/>
    <col min="12556" max="12558" width="10.6640625" style="1" customWidth="1"/>
    <col min="12559" max="12559" width="12.6640625" style="1" customWidth="1"/>
    <col min="12560" max="12560" width="15.6640625" style="1" customWidth="1"/>
    <col min="12561" max="12561" width="11.6640625" style="1" customWidth="1"/>
    <col min="12562" max="12563" width="10.6640625" style="1" customWidth="1"/>
    <col min="12564" max="12564" width="13.6640625" style="1" customWidth="1"/>
    <col min="12565" max="12565" width="11.6640625" style="1" customWidth="1"/>
    <col min="12566" max="12799" width="11.44140625" style="1"/>
    <col min="12800" max="12800" width="9.6640625" style="1" customWidth="1"/>
    <col min="12801" max="12801" width="11.6640625" style="1" customWidth="1"/>
    <col min="12802" max="12802" width="12.6640625" style="1" customWidth="1"/>
    <col min="12803" max="12803" width="11.6640625" style="1" customWidth="1"/>
    <col min="12804" max="12805" width="10.6640625" style="1" customWidth="1"/>
    <col min="12806" max="12806" width="11.6640625" style="1" customWidth="1"/>
    <col min="12807" max="12807" width="10.6640625" style="1" customWidth="1"/>
    <col min="12808" max="12808" width="14.6640625" style="1" customWidth="1"/>
    <col min="12809" max="12809" width="11.6640625" style="1" customWidth="1"/>
    <col min="12810" max="12810" width="13.6640625" style="1" customWidth="1"/>
    <col min="12811" max="12811" width="11.6640625" style="1" customWidth="1"/>
    <col min="12812" max="12814" width="10.6640625" style="1" customWidth="1"/>
    <col min="12815" max="12815" width="12.6640625" style="1" customWidth="1"/>
    <col min="12816" max="12816" width="15.6640625" style="1" customWidth="1"/>
    <col min="12817" max="12817" width="11.6640625" style="1" customWidth="1"/>
    <col min="12818" max="12819" width="10.6640625" style="1" customWidth="1"/>
    <col min="12820" max="12820" width="13.6640625" style="1" customWidth="1"/>
    <col min="12821" max="12821" width="11.6640625" style="1" customWidth="1"/>
    <col min="12822" max="13055" width="11.44140625" style="1"/>
    <col min="13056" max="13056" width="9.6640625" style="1" customWidth="1"/>
    <col min="13057" max="13057" width="11.6640625" style="1" customWidth="1"/>
    <col min="13058" max="13058" width="12.6640625" style="1" customWidth="1"/>
    <col min="13059" max="13059" width="11.6640625" style="1" customWidth="1"/>
    <col min="13060" max="13061" width="10.6640625" style="1" customWidth="1"/>
    <col min="13062" max="13062" width="11.6640625" style="1" customWidth="1"/>
    <col min="13063" max="13063" width="10.6640625" style="1" customWidth="1"/>
    <col min="13064" max="13064" width="14.6640625" style="1" customWidth="1"/>
    <col min="13065" max="13065" width="11.6640625" style="1" customWidth="1"/>
    <col min="13066" max="13066" width="13.6640625" style="1" customWidth="1"/>
    <col min="13067" max="13067" width="11.6640625" style="1" customWidth="1"/>
    <col min="13068" max="13070" width="10.6640625" style="1" customWidth="1"/>
    <col min="13071" max="13071" width="12.6640625" style="1" customWidth="1"/>
    <col min="13072" max="13072" width="15.6640625" style="1" customWidth="1"/>
    <col min="13073" max="13073" width="11.6640625" style="1" customWidth="1"/>
    <col min="13074" max="13075" width="10.6640625" style="1" customWidth="1"/>
    <col min="13076" max="13076" width="13.6640625" style="1" customWidth="1"/>
    <col min="13077" max="13077" width="11.6640625" style="1" customWidth="1"/>
    <col min="13078" max="13311" width="11.44140625" style="1"/>
    <col min="13312" max="13312" width="9.6640625" style="1" customWidth="1"/>
    <col min="13313" max="13313" width="11.6640625" style="1" customWidth="1"/>
    <col min="13314" max="13314" width="12.6640625" style="1" customWidth="1"/>
    <col min="13315" max="13315" width="11.6640625" style="1" customWidth="1"/>
    <col min="13316" max="13317" width="10.6640625" style="1" customWidth="1"/>
    <col min="13318" max="13318" width="11.6640625" style="1" customWidth="1"/>
    <col min="13319" max="13319" width="10.6640625" style="1" customWidth="1"/>
    <col min="13320" max="13320" width="14.6640625" style="1" customWidth="1"/>
    <col min="13321" max="13321" width="11.6640625" style="1" customWidth="1"/>
    <col min="13322" max="13322" width="13.6640625" style="1" customWidth="1"/>
    <col min="13323" max="13323" width="11.6640625" style="1" customWidth="1"/>
    <col min="13324" max="13326" width="10.6640625" style="1" customWidth="1"/>
    <col min="13327" max="13327" width="12.6640625" style="1" customWidth="1"/>
    <col min="13328" max="13328" width="15.6640625" style="1" customWidth="1"/>
    <col min="13329" max="13329" width="11.6640625" style="1" customWidth="1"/>
    <col min="13330" max="13331" width="10.6640625" style="1" customWidth="1"/>
    <col min="13332" max="13332" width="13.6640625" style="1" customWidth="1"/>
    <col min="13333" max="13333" width="11.6640625" style="1" customWidth="1"/>
    <col min="13334" max="13567" width="11.44140625" style="1"/>
    <col min="13568" max="13568" width="9.6640625" style="1" customWidth="1"/>
    <col min="13569" max="13569" width="11.6640625" style="1" customWidth="1"/>
    <col min="13570" max="13570" width="12.6640625" style="1" customWidth="1"/>
    <col min="13571" max="13571" width="11.6640625" style="1" customWidth="1"/>
    <col min="13572" max="13573" width="10.6640625" style="1" customWidth="1"/>
    <col min="13574" max="13574" width="11.6640625" style="1" customWidth="1"/>
    <col min="13575" max="13575" width="10.6640625" style="1" customWidth="1"/>
    <col min="13576" max="13576" width="14.6640625" style="1" customWidth="1"/>
    <col min="13577" max="13577" width="11.6640625" style="1" customWidth="1"/>
    <col min="13578" max="13578" width="13.6640625" style="1" customWidth="1"/>
    <col min="13579" max="13579" width="11.6640625" style="1" customWidth="1"/>
    <col min="13580" max="13582" width="10.6640625" style="1" customWidth="1"/>
    <col min="13583" max="13583" width="12.6640625" style="1" customWidth="1"/>
    <col min="13584" max="13584" width="15.6640625" style="1" customWidth="1"/>
    <col min="13585" max="13585" width="11.6640625" style="1" customWidth="1"/>
    <col min="13586" max="13587" width="10.6640625" style="1" customWidth="1"/>
    <col min="13588" max="13588" width="13.6640625" style="1" customWidth="1"/>
    <col min="13589" max="13589" width="11.6640625" style="1" customWidth="1"/>
    <col min="13590" max="13823" width="11.44140625" style="1"/>
    <col min="13824" max="13824" width="9.6640625" style="1" customWidth="1"/>
    <col min="13825" max="13825" width="11.6640625" style="1" customWidth="1"/>
    <col min="13826" max="13826" width="12.6640625" style="1" customWidth="1"/>
    <col min="13827" max="13827" width="11.6640625" style="1" customWidth="1"/>
    <col min="13828" max="13829" width="10.6640625" style="1" customWidth="1"/>
    <col min="13830" max="13830" width="11.6640625" style="1" customWidth="1"/>
    <col min="13831" max="13831" width="10.6640625" style="1" customWidth="1"/>
    <col min="13832" max="13832" width="14.6640625" style="1" customWidth="1"/>
    <col min="13833" max="13833" width="11.6640625" style="1" customWidth="1"/>
    <col min="13834" max="13834" width="13.6640625" style="1" customWidth="1"/>
    <col min="13835" max="13835" width="11.6640625" style="1" customWidth="1"/>
    <col min="13836" max="13838" width="10.6640625" style="1" customWidth="1"/>
    <col min="13839" max="13839" width="12.6640625" style="1" customWidth="1"/>
    <col min="13840" max="13840" width="15.6640625" style="1" customWidth="1"/>
    <col min="13841" max="13841" width="11.6640625" style="1" customWidth="1"/>
    <col min="13842" max="13843" width="10.6640625" style="1" customWidth="1"/>
    <col min="13844" max="13844" width="13.6640625" style="1" customWidth="1"/>
    <col min="13845" max="13845" width="11.6640625" style="1" customWidth="1"/>
    <col min="13846" max="14079" width="11.44140625" style="1"/>
    <col min="14080" max="14080" width="9.6640625" style="1" customWidth="1"/>
    <col min="14081" max="14081" width="11.6640625" style="1" customWidth="1"/>
    <col min="14082" max="14082" width="12.6640625" style="1" customWidth="1"/>
    <col min="14083" max="14083" width="11.6640625" style="1" customWidth="1"/>
    <col min="14084" max="14085" width="10.6640625" style="1" customWidth="1"/>
    <col min="14086" max="14086" width="11.6640625" style="1" customWidth="1"/>
    <col min="14087" max="14087" width="10.6640625" style="1" customWidth="1"/>
    <col min="14088" max="14088" width="14.6640625" style="1" customWidth="1"/>
    <col min="14089" max="14089" width="11.6640625" style="1" customWidth="1"/>
    <col min="14090" max="14090" width="13.6640625" style="1" customWidth="1"/>
    <col min="14091" max="14091" width="11.6640625" style="1" customWidth="1"/>
    <col min="14092" max="14094" width="10.6640625" style="1" customWidth="1"/>
    <col min="14095" max="14095" width="12.6640625" style="1" customWidth="1"/>
    <col min="14096" max="14096" width="15.6640625" style="1" customWidth="1"/>
    <col min="14097" max="14097" width="11.6640625" style="1" customWidth="1"/>
    <col min="14098" max="14099" width="10.6640625" style="1" customWidth="1"/>
    <col min="14100" max="14100" width="13.6640625" style="1" customWidth="1"/>
    <col min="14101" max="14101" width="11.6640625" style="1" customWidth="1"/>
    <col min="14102" max="14335" width="11.44140625" style="1"/>
    <col min="14336" max="14336" width="9.6640625" style="1" customWidth="1"/>
    <col min="14337" max="14337" width="11.6640625" style="1" customWidth="1"/>
    <col min="14338" max="14338" width="12.6640625" style="1" customWidth="1"/>
    <col min="14339" max="14339" width="11.6640625" style="1" customWidth="1"/>
    <col min="14340" max="14341" width="10.6640625" style="1" customWidth="1"/>
    <col min="14342" max="14342" width="11.6640625" style="1" customWidth="1"/>
    <col min="14343" max="14343" width="10.6640625" style="1" customWidth="1"/>
    <col min="14344" max="14344" width="14.6640625" style="1" customWidth="1"/>
    <col min="14345" max="14345" width="11.6640625" style="1" customWidth="1"/>
    <col min="14346" max="14346" width="13.6640625" style="1" customWidth="1"/>
    <col min="14347" max="14347" width="11.6640625" style="1" customWidth="1"/>
    <col min="14348" max="14350" width="10.6640625" style="1" customWidth="1"/>
    <col min="14351" max="14351" width="12.6640625" style="1" customWidth="1"/>
    <col min="14352" max="14352" width="15.6640625" style="1" customWidth="1"/>
    <col min="14353" max="14353" width="11.6640625" style="1" customWidth="1"/>
    <col min="14354" max="14355" width="10.6640625" style="1" customWidth="1"/>
    <col min="14356" max="14356" width="13.6640625" style="1" customWidth="1"/>
    <col min="14357" max="14357" width="11.6640625" style="1" customWidth="1"/>
    <col min="14358" max="14591" width="11.44140625" style="1"/>
    <col min="14592" max="14592" width="9.6640625" style="1" customWidth="1"/>
    <col min="14593" max="14593" width="11.6640625" style="1" customWidth="1"/>
    <col min="14594" max="14594" width="12.6640625" style="1" customWidth="1"/>
    <col min="14595" max="14595" width="11.6640625" style="1" customWidth="1"/>
    <col min="14596" max="14597" width="10.6640625" style="1" customWidth="1"/>
    <col min="14598" max="14598" width="11.6640625" style="1" customWidth="1"/>
    <col min="14599" max="14599" width="10.6640625" style="1" customWidth="1"/>
    <col min="14600" max="14600" width="14.6640625" style="1" customWidth="1"/>
    <col min="14601" max="14601" width="11.6640625" style="1" customWidth="1"/>
    <col min="14602" max="14602" width="13.6640625" style="1" customWidth="1"/>
    <col min="14603" max="14603" width="11.6640625" style="1" customWidth="1"/>
    <col min="14604" max="14606" width="10.6640625" style="1" customWidth="1"/>
    <col min="14607" max="14607" width="12.6640625" style="1" customWidth="1"/>
    <col min="14608" max="14608" width="15.6640625" style="1" customWidth="1"/>
    <col min="14609" max="14609" width="11.6640625" style="1" customWidth="1"/>
    <col min="14610" max="14611" width="10.6640625" style="1" customWidth="1"/>
    <col min="14612" max="14612" width="13.6640625" style="1" customWidth="1"/>
    <col min="14613" max="14613" width="11.6640625" style="1" customWidth="1"/>
    <col min="14614" max="14847" width="11.44140625" style="1"/>
    <col min="14848" max="14848" width="9.6640625" style="1" customWidth="1"/>
    <col min="14849" max="14849" width="11.6640625" style="1" customWidth="1"/>
    <col min="14850" max="14850" width="12.6640625" style="1" customWidth="1"/>
    <col min="14851" max="14851" width="11.6640625" style="1" customWidth="1"/>
    <col min="14852" max="14853" width="10.6640625" style="1" customWidth="1"/>
    <col min="14854" max="14854" width="11.6640625" style="1" customWidth="1"/>
    <col min="14855" max="14855" width="10.6640625" style="1" customWidth="1"/>
    <col min="14856" max="14856" width="14.6640625" style="1" customWidth="1"/>
    <col min="14857" max="14857" width="11.6640625" style="1" customWidth="1"/>
    <col min="14858" max="14858" width="13.6640625" style="1" customWidth="1"/>
    <col min="14859" max="14859" width="11.6640625" style="1" customWidth="1"/>
    <col min="14860" max="14862" width="10.6640625" style="1" customWidth="1"/>
    <col min="14863" max="14863" width="12.6640625" style="1" customWidth="1"/>
    <col min="14864" max="14864" width="15.6640625" style="1" customWidth="1"/>
    <col min="14865" max="14865" width="11.6640625" style="1" customWidth="1"/>
    <col min="14866" max="14867" width="10.6640625" style="1" customWidth="1"/>
    <col min="14868" max="14868" width="13.6640625" style="1" customWidth="1"/>
    <col min="14869" max="14869" width="11.6640625" style="1" customWidth="1"/>
    <col min="14870" max="15103" width="11.44140625" style="1"/>
    <col min="15104" max="15104" width="9.6640625" style="1" customWidth="1"/>
    <col min="15105" max="15105" width="11.6640625" style="1" customWidth="1"/>
    <col min="15106" max="15106" width="12.6640625" style="1" customWidth="1"/>
    <col min="15107" max="15107" width="11.6640625" style="1" customWidth="1"/>
    <col min="15108" max="15109" width="10.6640625" style="1" customWidth="1"/>
    <col min="15110" max="15110" width="11.6640625" style="1" customWidth="1"/>
    <col min="15111" max="15111" width="10.6640625" style="1" customWidth="1"/>
    <col min="15112" max="15112" width="14.6640625" style="1" customWidth="1"/>
    <col min="15113" max="15113" width="11.6640625" style="1" customWidth="1"/>
    <col min="15114" max="15114" width="13.6640625" style="1" customWidth="1"/>
    <col min="15115" max="15115" width="11.6640625" style="1" customWidth="1"/>
    <col min="15116" max="15118" width="10.6640625" style="1" customWidth="1"/>
    <col min="15119" max="15119" width="12.6640625" style="1" customWidth="1"/>
    <col min="15120" max="15120" width="15.6640625" style="1" customWidth="1"/>
    <col min="15121" max="15121" width="11.6640625" style="1" customWidth="1"/>
    <col min="15122" max="15123" width="10.6640625" style="1" customWidth="1"/>
    <col min="15124" max="15124" width="13.6640625" style="1" customWidth="1"/>
    <col min="15125" max="15125" width="11.6640625" style="1" customWidth="1"/>
    <col min="15126" max="15359" width="11.44140625" style="1"/>
    <col min="15360" max="15360" width="9.6640625" style="1" customWidth="1"/>
    <col min="15361" max="15361" width="11.6640625" style="1" customWidth="1"/>
    <col min="15362" max="15362" width="12.6640625" style="1" customWidth="1"/>
    <col min="15363" max="15363" width="11.6640625" style="1" customWidth="1"/>
    <col min="15364" max="15365" width="10.6640625" style="1" customWidth="1"/>
    <col min="15366" max="15366" width="11.6640625" style="1" customWidth="1"/>
    <col min="15367" max="15367" width="10.6640625" style="1" customWidth="1"/>
    <col min="15368" max="15368" width="14.6640625" style="1" customWidth="1"/>
    <col min="15369" max="15369" width="11.6640625" style="1" customWidth="1"/>
    <col min="15370" max="15370" width="13.6640625" style="1" customWidth="1"/>
    <col min="15371" max="15371" width="11.6640625" style="1" customWidth="1"/>
    <col min="15372" max="15374" width="10.6640625" style="1" customWidth="1"/>
    <col min="15375" max="15375" width="12.6640625" style="1" customWidth="1"/>
    <col min="15376" max="15376" width="15.6640625" style="1" customWidth="1"/>
    <col min="15377" max="15377" width="11.6640625" style="1" customWidth="1"/>
    <col min="15378" max="15379" width="10.6640625" style="1" customWidth="1"/>
    <col min="15380" max="15380" width="13.6640625" style="1" customWidth="1"/>
    <col min="15381" max="15381" width="11.6640625" style="1" customWidth="1"/>
    <col min="15382" max="15615" width="11.44140625" style="1"/>
    <col min="15616" max="15616" width="9.6640625" style="1" customWidth="1"/>
    <col min="15617" max="15617" width="11.6640625" style="1" customWidth="1"/>
    <col min="15618" max="15618" width="12.6640625" style="1" customWidth="1"/>
    <col min="15619" max="15619" width="11.6640625" style="1" customWidth="1"/>
    <col min="15620" max="15621" width="10.6640625" style="1" customWidth="1"/>
    <col min="15622" max="15622" width="11.6640625" style="1" customWidth="1"/>
    <col min="15623" max="15623" width="10.6640625" style="1" customWidth="1"/>
    <col min="15624" max="15624" width="14.6640625" style="1" customWidth="1"/>
    <col min="15625" max="15625" width="11.6640625" style="1" customWidth="1"/>
    <col min="15626" max="15626" width="13.6640625" style="1" customWidth="1"/>
    <col min="15627" max="15627" width="11.6640625" style="1" customWidth="1"/>
    <col min="15628" max="15630" width="10.6640625" style="1" customWidth="1"/>
    <col min="15631" max="15631" width="12.6640625" style="1" customWidth="1"/>
    <col min="15632" max="15632" width="15.6640625" style="1" customWidth="1"/>
    <col min="15633" max="15633" width="11.6640625" style="1" customWidth="1"/>
    <col min="15634" max="15635" width="10.6640625" style="1" customWidth="1"/>
    <col min="15636" max="15636" width="13.6640625" style="1" customWidth="1"/>
    <col min="15637" max="15637" width="11.6640625" style="1" customWidth="1"/>
    <col min="15638" max="15871" width="11.44140625" style="1"/>
    <col min="15872" max="15872" width="9.6640625" style="1" customWidth="1"/>
    <col min="15873" max="15873" width="11.6640625" style="1" customWidth="1"/>
    <col min="15874" max="15874" width="12.6640625" style="1" customWidth="1"/>
    <col min="15875" max="15875" width="11.6640625" style="1" customWidth="1"/>
    <col min="15876" max="15877" width="10.6640625" style="1" customWidth="1"/>
    <col min="15878" max="15878" width="11.6640625" style="1" customWidth="1"/>
    <col min="15879" max="15879" width="10.6640625" style="1" customWidth="1"/>
    <col min="15880" max="15880" width="14.6640625" style="1" customWidth="1"/>
    <col min="15881" max="15881" width="11.6640625" style="1" customWidth="1"/>
    <col min="15882" max="15882" width="13.6640625" style="1" customWidth="1"/>
    <col min="15883" max="15883" width="11.6640625" style="1" customWidth="1"/>
    <col min="15884" max="15886" width="10.6640625" style="1" customWidth="1"/>
    <col min="15887" max="15887" width="12.6640625" style="1" customWidth="1"/>
    <col min="15888" max="15888" width="15.6640625" style="1" customWidth="1"/>
    <col min="15889" max="15889" width="11.6640625" style="1" customWidth="1"/>
    <col min="15890" max="15891" width="10.6640625" style="1" customWidth="1"/>
    <col min="15892" max="15892" width="13.6640625" style="1" customWidth="1"/>
    <col min="15893" max="15893" width="11.6640625" style="1" customWidth="1"/>
    <col min="15894" max="16127" width="11.44140625" style="1"/>
    <col min="16128" max="16128" width="9.6640625" style="1" customWidth="1"/>
    <col min="16129" max="16129" width="11.6640625" style="1" customWidth="1"/>
    <col min="16130" max="16130" width="12.6640625" style="1" customWidth="1"/>
    <col min="16131" max="16131" width="11.6640625" style="1" customWidth="1"/>
    <col min="16132" max="16133" width="10.6640625" style="1" customWidth="1"/>
    <col min="16134" max="16134" width="11.6640625" style="1" customWidth="1"/>
    <col min="16135" max="16135" width="10.6640625" style="1" customWidth="1"/>
    <col min="16136" max="16136" width="14.6640625" style="1" customWidth="1"/>
    <col min="16137" max="16137" width="11.6640625" style="1" customWidth="1"/>
    <col min="16138" max="16138" width="13.6640625" style="1" customWidth="1"/>
    <col min="16139" max="16139" width="11.6640625" style="1" customWidth="1"/>
    <col min="16140" max="16142" width="10.6640625" style="1" customWidth="1"/>
    <col min="16143" max="16143" width="12.6640625" style="1" customWidth="1"/>
    <col min="16144" max="16144" width="15.6640625" style="1" customWidth="1"/>
    <col min="16145" max="16145" width="11.6640625" style="1" customWidth="1"/>
    <col min="16146" max="16147" width="10.6640625" style="1" customWidth="1"/>
    <col min="16148" max="16148" width="13.6640625" style="1" customWidth="1"/>
    <col min="16149" max="16149" width="11.6640625" style="1" customWidth="1"/>
    <col min="16150" max="16384" width="11.44140625" style="1"/>
  </cols>
  <sheetData>
    <row r="1" spans="1:38" ht="35.1" customHeight="1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35.1" customHeight="1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6"/>
      <c r="AE2" s="6"/>
      <c r="AF2" s="6"/>
      <c r="AH2" s="9" t="s">
        <v>32</v>
      </c>
      <c r="AI2" s="9"/>
      <c r="AJ2" s="9"/>
      <c r="AK2" s="9"/>
      <c r="AL2" s="9"/>
    </row>
    <row r="3" spans="1:38" ht="48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22</v>
      </c>
      <c r="K3" s="5" t="s">
        <v>9</v>
      </c>
      <c r="L3" s="5" t="s">
        <v>10</v>
      </c>
      <c r="M3" s="5" t="s">
        <v>21</v>
      </c>
      <c r="N3" s="5" t="s">
        <v>11</v>
      </c>
      <c r="O3" s="5" t="s">
        <v>12</v>
      </c>
      <c r="P3" s="5" t="s">
        <v>13</v>
      </c>
      <c r="Q3" s="5" t="s">
        <v>38</v>
      </c>
      <c r="R3" s="5" t="s">
        <v>20</v>
      </c>
      <c r="S3" s="5" t="s">
        <v>39</v>
      </c>
      <c r="T3" s="5" t="s">
        <v>14</v>
      </c>
      <c r="U3" s="5" t="s">
        <v>15</v>
      </c>
      <c r="V3" s="5" t="s">
        <v>16</v>
      </c>
      <c r="W3" s="5" t="s">
        <v>19</v>
      </c>
      <c r="X3" s="5" t="s">
        <v>18</v>
      </c>
      <c r="Y3" s="5" t="s">
        <v>17</v>
      </c>
      <c r="Z3" s="5" t="s">
        <v>23</v>
      </c>
      <c r="AA3" s="5" t="s">
        <v>24</v>
      </c>
      <c r="AB3" s="5" t="s">
        <v>25</v>
      </c>
      <c r="AC3" s="5" t="s">
        <v>37</v>
      </c>
      <c r="AD3" s="5" t="s">
        <v>34</v>
      </c>
      <c r="AE3" s="5" t="s">
        <v>36</v>
      </c>
      <c r="AF3" s="5" t="s">
        <v>35</v>
      </c>
      <c r="AH3" s="5" t="s">
        <v>31</v>
      </c>
      <c r="AI3" s="5" t="s">
        <v>27</v>
      </c>
      <c r="AJ3" s="5" t="s">
        <v>28</v>
      </c>
      <c r="AK3" s="5" t="s">
        <v>29</v>
      </c>
      <c r="AL3" s="5" t="s">
        <v>30</v>
      </c>
    </row>
    <row r="4" spans="1:38" ht="13.2" customHeight="1">
      <c r="A4" s="2">
        <v>12</v>
      </c>
      <c r="B4" s="2">
        <f>ROUND(SUM(0.00719*A4^3.03271),0)</f>
        <v>13</v>
      </c>
      <c r="C4" s="2">
        <f>ROUND(SUM(0.00564*A4^3.067405),0)</f>
        <v>12</v>
      </c>
      <c r="D4" s="2">
        <f>ROUND(SUM(0.01045*A4^3.07865),0)</f>
        <v>22</v>
      </c>
      <c r="E4" s="2">
        <f>ROUND(SUM(0.004751*A4^3.180774),0)</f>
        <v>13</v>
      </c>
      <c r="F4" s="2">
        <f>ROUND(SUM(0.00513*A4^3.074),0)</f>
        <v>11</v>
      </c>
      <c r="G4" s="2">
        <f>ROUND(SUM(0.021375*A4^2.879449),0)</f>
        <v>27</v>
      </c>
      <c r="H4" s="2">
        <f>ROUND(SUM(0.00887*A4^3.1),0)</f>
        <v>20</v>
      </c>
      <c r="I4" s="2">
        <f>ROUND(SUM(0.009305*A4^3.162883),0)</f>
        <v>24</v>
      </c>
      <c r="J4" s="2">
        <f>ROUND(SUM(0.012312*A4^2.954015),0)</f>
        <v>19</v>
      </c>
      <c r="K4" s="2">
        <f>ROUND(SUM(0.0082*A4^3.137),0)</f>
        <v>20</v>
      </c>
      <c r="L4" s="2">
        <f>ROUND(SUM(0.0348*A4^2.895),0)</f>
        <v>46</v>
      </c>
      <c r="M4" s="2">
        <f>ROUND(SUM(0.0048*A4^2.79),0)</f>
        <v>5</v>
      </c>
      <c r="N4" s="2">
        <f>ROUND(SUM(0.0205*A4^2.96),0)</f>
        <v>32</v>
      </c>
      <c r="O4" s="2">
        <f>ROUND(SUM(0.0018*A4^3.2532),0)</f>
        <v>6</v>
      </c>
      <c r="P4" s="2">
        <f>ROUND(SUM(0.0092*A4^2.9334),0)</f>
        <v>13</v>
      </c>
      <c r="Q4" s="2">
        <f>ROUND(SUM(0.0273*A4^2.91),0)</f>
        <v>38</v>
      </c>
      <c r="R4" s="2">
        <f>ROUND(SUM(0.00564*A4^3.067405),0)</f>
        <v>12</v>
      </c>
      <c r="S4" s="2">
        <f>ROUND(SUM(0.008138*A4^3.0283),0)</f>
        <v>15</v>
      </c>
      <c r="T4" s="2">
        <f>ROUND(SUM(0.03*A4^2.6),0)</f>
        <v>19</v>
      </c>
      <c r="U4" s="2">
        <f>ROUND(SUM(0.0016*A4^3.206),0)</f>
        <v>5</v>
      </c>
      <c r="V4" s="2">
        <f>ROUND(SUM(0.0044*A4^3.35122),0)</f>
        <v>18</v>
      </c>
      <c r="W4" s="2">
        <f>ROUND(SUM(0.0105*A4^3.1672),0)</f>
        <v>27</v>
      </c>
      <c r="X4" s="2">
        <f>ROUND(SUM(0.008358*A4^3.052446),0)</f>
        <v>16</v>
      </c>
      <c r="Y4" s="2">
        <f>ROUND(SUM(0.0058*A4^3.26),0)</f>
        <v>19</v>
      </c>
      <c r="Z4" s="2">
        <f>ROUND(SUM(0.198*A4^2.336),0)</f>
        <v>66</v>
      </c>
      <c r="AA4" s="2">
        <f>ROUND(SUM(0.01202*A4^3.03),0)</f>
        <v>22</v>
      </c>
      <c r="AB4" s="2">
        <f>ROUND(SUM(0.009305*A4^3.162883),0)</f>
        <v>24</v>
      </c>
      <c r="AC4" s="2">
        <f>ROUND(SUM(0.00102*A4^2.97),0)</f>
        <v>2</v>
      </c>
      <c r="AD4" s="2">
        <f>ROUND(SUM(0.00851*A4^3.07),0)</f>
        <v>17</v>
      </c>
      <c r="AE4" s="2">
        <f t="shared" ref="AE4:AE6" si="0">ROUND(SUM(0.01047*A4^2.77),0)</f>
        <v>10</v>
      </c>
      <c r="AF4" s="2">
        <f>ROUND(SUM(0.00977*A4^2.98),0)</f>
        <v>16</v>
      </c>
      <c r="AH4" s="2">
        <v>12</v>
      </c>
      <c r="AI4" s="2">
        <f>ROUND(SUM(0.00324*(AH4*1.5)^3.2009),0)</f>
        <v>34</v>
      </c>
      <c r="AJ4" s="2">
        <f t="shared" ref="AJ4:AJ6" si="1">EXP(-11.16779041+LN(AH4)*3.059699059)*1000</f>
        <v>28.304800154744704</v>
      </c>
      <c r="AK4" s="2">
        <f t="shared" ref="AK4:AK6" si="2">EXP(-11.04084969+LN(AH4)*3.251389027)*1000</f>
        <v>51.743757829719691</v>
      </c>
      <c r="AL4" s="2">
        <f t="shared" ref="AL4:AL6" si="3">EXP(-9.804895401+LN(AH4)*2.807568073)*1000</f>
        <v>59.110256388764853</v>
      </c>
    </row>
    <row r="5" spans="1:38">
      <c r="A5" s="2">
        <v>13</v>
      </c>
      <c r="B5" s="2">
        <f t="shared" ref="B5:B68" si="4">ROUND(SUM(0.00719*A5^3.03271),0)</f>
        <v>17</v>
      </c>
      <c r="C5" s="2">
        <f t="shared" ref="C5:C68" si="5">ROUND(SUM(0.00564*A5^3.067405),0)</f>
        <v>15</v>
      </c>
      <c r="D5" s="2">
        <f t="shared" ref="D5:D68" si="6">ROUND(SUM(0.01045*A5^3.07865),0)</f>
        <v>28</v>
      </c>
      <c r="E5" s="2">
        <f t="shared" ref="E5:E68" si="7">ROUND(SUM(0.004751*A5^3.180774),0)</f>
        <v>17</v>
      </c>
      <c r="F5" s="2">
        <f t="shared" ref="F5:F68" si="8">ROUND(SUM(0.00513*A5^3.074),0)</f>
        <v>14</v>
      </c>
      <c r="G5" s="2">
        <f t="shared" ref="G5:G68" si="9">ROUND(SUM(0.021375*A5^2.879449),0)</f>
        <v>34</v>
      </c>
      <c r="H5" s="2">
        <f t="shared" ref="H5:H68" si="10">ROUND(SUM(0.00887*A5^3.1),0)</f>
        <v>25</v>
      </c>
      <c r="I5" s="2">
        <f t="shared" ref="I5:I68" si="11">ROUND(SUM(0.009305*A5^3.162883),0)</f>
        <v>31</v>
      </c>
      <c r="J5" s="2">
        <f t="shared" ref="J5:J68" si="12">ROUND(SUM(0.012312*A5^2.954015),0)</f>
        <v>24</v>
      </c>
      <c r="K5" s="2">
        <f t="shared" ref="K5:K68" si="13">ROUND(SUM(0.0082*A5^3.137),0)</f>
        <v>26</v>
      </c>
      <c r="L5" s="2">
        <f t="shared" ref="L5:L68" si="14">ROUND(SUM(0.0348*A5^2.895),0)</f>
        <v>58</v>
      </c>
      <c r="M5" s="2">
        <f t="shared" ref="M5:M68" si="15">ROUND(SUM(0.0048*A5^2.79),0)</f>
        <v>6</v>
      </c>
      <c r="N5" s="2">
        <f t="shared" ref="N5:N68" si="16">ROUND(SUM(0.0205*A5^2.96),0)</f>
        <v>41</v>
      </c>
      <c r="O5" s="2">
        <f t="shared" ref="O5:O68" si="17">ROUND(SUM(0.0018*A5^3.2532),0)</f>
        <v>8</v>
      </c>
      <c r="P5" s="2">
        <f t="shared" ref="P5:P68" si="18">ROUND(SUM(0.0092*A5^2.9334),0)</f>
        <v>17</v>
      </c>
      <c r="Q5" s="2">
        <f t="shared" ref="Q5:Q68" si="19">ROUND(SUM(0.0273*A5^2.91),0)</f>
        <v>48</v>
      </c>
      <c r="R5" s="2">
        <f t="shared" ref="R5:R68" si="20">ROUND(SUM(0.00564*A5^3.067405),0)</f>
        <v>15</v>
      </c>
      <c r="S5" s="2">
        <f t="shared" ref="S5:S68" si="21">ROUND(SUM(0.008138*A5^3.0283),0)</f>
        <v>19</v>
      </c>
      <c r="T5" s="2">
        <f t="shared" ref="T5:T68" si="22">ROUND(SUM(0.03*A5^2.6),0)</f>
        <v>24</v>
      </c>
      <c r="U5" s="2">
        <f t="shared" ref="U5:U68" si="23">ROUND(SUM(0.0016*A5^3.206),0)</f>
        <v>6</v>
      </c>
      <c r="V5" s="2">
        <f t="shared" ref="V5:V68" si="24">ROUND(SUM(0.0044*A5^3.35122),0)</f>
        <v>24</v>
      </c>
      <c r="W5" s="2">
        <f t="shared" ref="W5:W68" si="25">ROUND(SUM(0.0105*A5^3.1672),0)</f>
        <v>35</v>
      </c>
      <c r="X5" s="2">
        <f t="shared" ref="X5:X68" si="26">ROUND(SUM(0.008358*A5^3.052446),0)</f>
        <v>21</v>
      </c>
      <c r="Y5" s="2">
        <f t="shared" ref="Y5:Y68" si="27">ROUND(SUM(0.0058*A5^3.26),0)</f>
        <v>25</v>
      </c>
      <c r="Z5" s="2">
        <f t="shared" ref="Z5:Z68" si="28">ROUND(SUM(0.198*A5^2.336),0)</f>
        <v>79</v>
      </c>
      <c r="AA5" s="2">
        <f t="shared" ref="AA5:AA68" si="29">ROUND(SUM(0.01202*A5^3.03),0)</f>
        <v>29</v>
      </c>
      <c r="AB5" s="2">
        <f t="shared" ref="AB5:AB68" si="30">ROUND(SUM(0.009305*A5^3.162883),0)</f>
        <v>31</v>
      </c>
      <c r="AC5" s="2">
        <f t="shared" ref="AC5:AC68" si="31">ROUND(SUM(0.00102*A5^2.97),0)</f>
        <v>2</v>
      </c>
      <c r="AD5" s="2">
        <f t="shared" ref="AD5:AD68" si="32">ROUND(SUM(0.00851*A5^3.07),0)</f>
        <v>22</v>
      </c>
      <c r="AE5" s="2">
        <f t="shared" si="0"/>
        <v>13</v>
      </c>
      <c r="AF5" s="2">
        <f t="shared" ref="AF5:AF68" si="33">ROUND(SUM(0.00977*A5^2.98),0)</f>
        <v>20</v>
      </c>
      <c r="AH5" s="2">
        <v>13</v>
      </c>
      <c r="AI5" s="2">
        <f t="shared" ref="AI5:AI68" si="34">ROUND(SUM(0.00324*(AH5*1.5)^3.2009),0)</f>
        <v>44</v>
      </c>
      <c r="AJ5" s="2">
        <f t="shared" si="1"/>
        <v>36.159438398551401</v>
      </c>
      <c r="AK5" s="2">
        <f t="shared" si="2"/>
        <v>67.124814185788665</v>
      </c>
      <c r="AL5" s="2">
        <f t="shared" si="3"/>
        <v>74.004788668949232</v>
      </c>
    </row>
    <row r="6" spans="1:38">
      <c r="A6" s="2">
        <v>14</v>
      </c>
      <c r="B6" s="2">
        <f t="shared" si="4"/>
        <v>22</v>
      </c>
      <c r="C6" s="2">
        <f t="shared" si="5"/>
        <v>18</v>
      </c>
      <c r="D6" s="2">
        <f t="shared" si="6"/>
        <v>35</v>
      </c>
      <c r="E6" s="2">
        <f t="shared" si="7"/>
        <v>21</v>
      </c>
      <c r="F6" s="2">
        <f t="shared" si="8"/>
        <v>17</v>
      </c>
      <c r="G6" s="2">
        <f t="shared" si="9"/>
        <v>43</v>
      </c>
      <c r="H6" s="2">
        <f t="shared" si="10"/>
        <v>32</v>
      </c>
      <c r="I6" s="2">
        <f t="shared" si="11"/>
        <v>39</v>
      </c>
      <c r="J6" s="2">
        <f t="shared" si="12"/>
        <v>30</v>
      </c>
      <c r="K6" s="2">
        <f t="shared" si="13"/>
        <v>32</v>
      </c>
      <c r="L6" s="2">
        <f t="shared" si="14"/>
        <v>72</v>
      </c>
      <c r="M6" s="2">
        <f t="shared" si="15"/>
        <v>8</v>
      </c>
      <c r="N6" s="2">
        <f t="shared" si="16"/>
        <v>51</v>
      </c>
      <c r="O6" s="2">
        <f t="shared" si="17"/>
        <v>10</v>
      </c>
      <c r="P6" s="2">
        <f t="shared" si="18"/>
        <v>21</v>
      </c>
      <c r="Q6" s="2">
        <f t="shared" si="19"/>
        <v>59</v>
      </c>
      <c r="R6" s="2">
        <f t="shared" si="20"/>
        <v>18</v>
      </c>
      <c r="S6" s="2">
        <f t="shared" si="21"/>
        <v>24</v>
      </c>
      <c r="T6" s="2">
        <f t="shared" si="22"/>
        <v>29</v>
      </c>
      <c r="U6" s="2">
        <f t="shared" si="23"/>
        <v>8</v>
      </c>
      <c r="V6" s="2">
        <f t="shared" si="24"/>
        <v>31</v>
      </c>
      <c r="W6" s="2">
        <f t="shared" si="25"/>
        <v>45</v>
      </c>
      <c r="X6" s="2">
        <f t="shared" si="26"/>
        <v>26</v>
      </c>
      <c r="Y6" s="2">
        <f t="shared" si="27"/>
        <v>32</v>
      </c>
      <c r="Z6" s="2">
        <f t="shared" si="28"/>
        <v>94</v>
      </c>
      <c r="AA6" s="2">
        <f t="shared" si="29"/>
        <v>36</v>
      </c>
      <c r="AB6" s="2">
        <f t="shared" si="30"/>
        <v>39</v>
      </c>
      <c r="AC6" s="2">
        <f t="shared" si="31"/>
        <v>3</v>
      </c>
      <c r="AD6" s="2">
        <f t="shared" si="32"/>
        <v>28</v>
      </c>
      <c r="AE6" s="2">
        <f t="shared" si="0"/>
        <v>16</v>
      </c>
      <c r="AF6" s="2">
        <f t="shared" si="33"/>
        <v>25</v>
      </c>
      <c r="AH6" s="2">
        <v>14</v>
      </c>
      <c r="AI6" s="2">
        <f t="shared" si="34"/>
        <v>55</v>
      </c>
      <c r="AJ6" s="2">
        <f t="shared" si="1"/>
        <v>45.362514720760011</v>
      </c>
      <c r="AK6" s="2">
        <f t="shared" si="2"/>
        <v>85.413795889153008</v>
      </c>
      <c r="AL6" s="2">
        <f t="shared" si="3"/>
        <v>91.121426976583876</v>
      </c>
    </row>
    <row r="7" spans="1:38">
      <c r="A7" s="2">
        <v>15</v>
      </c>
      <c r="B7" s="2">
        <f t="shared" si="4"/>
        <v>27</v>
      </c>
      <c r="C7" s="2">
        <f t="shared" si="5"/>
        <v>23</v>
      </c>
      <c r="D7" s="2">
        <f t="shared" si="6"/>
        <v>44</v>
      </c>
      <c r="E7" s="2">
        <f t="shared" si="7"/>
        <v>26</v>
      </c>
      <c r="F7" s="2">
        <f t="shared" si="8"/>
        <v>21</v>
      </c>
      <c r="G7" s="2">
        <f t="shared" si="9"/>
        <v>52</v>
      </c>
      <c r="H7" s="2">
        <f t="shared" si="10"/>
        <v>39</v>
      </c>
      <c r="I7" s="2">
        <f t="shared" si="11"/>
        <v>49</v>
      </c>
      <c r="J7" s="2">
        <f t="shared" si="12"/>
        <v>37</v>
      </c>
      <c r="K7" s="2">
        <f t="shared" si="13"/>
        <v>40</v>
      </c>
      <c r="L7" s="2">
        <f t="shared" si="14"/>
        <v>88</v>
      </c>
      <c r="M7" s="2">
        <f t="shared" si="15"/>
        <v>9</v>
      </c>
      <c r="N7" s="2">
        <f t="shared" si="16"/>
        <v>62</v>
      </c>
      <c r="O7" s="2">
        <f t="shared" si="17"/>
        <v>12</v>
      </c>
      <c r="P7" s="2">
        <f t="shared" si="18"/>
        <v>26</v>
      </c>
      <c r="Q7" s="2">
        <f t="shared" si="19"/>
        <v>72</v>
      </c>
      <c r="R7" s="2">
        <f t="shared" si="20"/>
        <v>23</v>
      </c>
      <c r="S7" s="2">
        <f t="shared" si="21"/>
        <v>30</v>
      </c>
      <c r="T7" s="2">
        <f t="shared" si="22"/>
        <v>34</v>
      </c>
      <c r="U7" s="2">
        <f t="shared" si="23"/>
        <v>9</v>
      </c>
      <c r="V7" s="2">
        <f t="shared" si="24"/>
        <v>38</v>
      </c>
      <c r="W7" s="2">
        <f t="shared" si="25"/>
        <v>56</v>
      </c>
      <c r="X7" s="2">
        <f t="shared" si="26"/>
        <v>33</v>
      </c>
      <c r="Y7" s="2">
        <f t="shared" si="27"/>
        <v>40</v>
      </c>
      <c r="Z7" s="2">
        <f t="shared" si="28"/>
        <v>111</v>
      </c>
      <c r="AA7" s="2">
        <f t="shared" si="29"/>
        <v>44</v>
      </c>
      <c r="AB7" s="2">
        <f t="shared" si="30"/>
        <v>49</v>
      </c>
      <c r="AC7" s="2">
        <f t="shared" si="31"/>
        <v>3</v>
      </c>
      <c r="AD7" s="2">
        <f t="shared" si="32"/>
        <v>35</v>
      </c>
      <c r="AE7" s="2">
        <f>ROUND(SUM(0.01047*A7^2.77),0)</f>
        <v>19</v>
      </c>
      <c r="AF7" s="2">
        <f t="shared" si="33"/>
        <v>31</v>
      </c>
      <c r="AH7" s="2">
        <v>15</v>
      </c>
      <c r="AI7" s="2">
        <f t="shared" si="34"/>
        <v>69</v>
      </c>
      <c r="AJ7" s="2">
        <f>EXP(-11.16779041+LN(AH7)*3.059699059)*1000</f>
        <v>56.02418771803282</v>
      </c>
      <c r="AK7" s="2">
        <f>EXP(-11.04084969+LN(AH7)*3.251389027)*1000</f>
        <v>106.89320986138191</v>
      </c>
      <c r="AL7" s="2">
        <f>EXP(-9.804895401+LN(AH7)*2.807568073)*1000</f>
        <v>110.59724317337955</v>
      </c>
    </row>
    <row r="8" spans="1:38">
      <c r="A8" s="2">
        <v>16</v>
      </c>
      <c r="B8" s="2">
        <f t="shared" si="4"/>
        <v>32</v>
      </c>
      <c r="C8" s="2">
        <f t="shared" si="5"/>
        <v>28</v>
      </c>
      <c r="D8" s="2">
        <f t="shared" si="6"/>
        <v>53</v>
      </c>
      <c r="E8" s="2">
        <f t="shared" si="7"/>
        <v>32</v>
      </c>
      <c r="F8" s="2">
        <f t="shared" si="8"/>
        <v>26</v>
      </c>
      <c r="G8" s="2">
        <f t="shared" si="9"/>
        <v>63</v>
      </c>
      <c r="H8" s="2">
        <f t="shared" si="10"/>
        <v>48</v>
      </c>
      <c r="I8" s="2">
        <f t="shared" si="11"/>
        <v>60</v>
      </c>
      <c r="J8" s="2">
        <f t="shared" si="12"/>
        <v>44</v>
      </c>
      <c r="K8" s="2">
        <f t="shared" si="13"/>
        <v>49</v>
      </c>
      <c r="L8" s="2">
        <f t="shared" si="14"/>
        <v>107</v>
      </c>
      <c r="M8" s="2">
        <f t="shared" si="15"/>
        <v>11</v>
      </c>
      <c r="N8" s="2">
        <f t="shared" si="16"/>
        <v>75</v>
      </c>
      <c r="O8" s="2">
        <f t="shared" si="17"/>
        <v>15</v>
      </c>
      <c r="P8" s="2">
        <f t="shared" si="18"/>
        <v>31</v>
      </c>
      <c r="Q8" s="2">
        <f t="shared" si="19"/>
        <v>87</v>
      </c>
      <c r="R8" s="2">
        <f t="shared" si="20"/>
        <v>28</v>
      </c>
      <c r="S8" s="2">
        <f t="shared" si="21"/>
        <v>36</v>
      </c>
      <c r="T8" s="2">
        <f t="shared" si="22"/>
        <v>41</v>
      </c>
      <c r="U8" s="2">
        <f t="shared" si="23"/>
        <v>12</v>
      </c>
      <c r="V8" s="2">
        <f t="shared" si="24"/>
        <v>48</v>
      </c>
      <c r="W8" s="2">
        <f t="shared" si="25"/>
        <v>68</v>
      </c>
      <c r="X8" s="2">
        <f t="shared" si="26"/>
        <v>40</v>
      </c>
      <c r="Y8" s="2">
        <f t="shared" si="27"/>
        <v>49</v>
      </c>
      <c r="Z8" s="2">
        <f t="shared" si="28"/>
        <v>129</v>
      </c>
      <c r="AA8" s="2">
        <f t="shared" si="29"/>
        <v>54</v>
      </c>
      <c r="AB8" s="2">
        <f t="shared" si="30"/>
        <v>60</v>
      </c>
      <c r="AC8" s="2">
        <f t="shared" si="31"/>
        <v>4</v>
      </c>
      <c r="AD8" s="2">
        <f t="shared" si="32"/>
        <v>42</v>
      </c>
      <c r="AE8" s="2">
        <f t="shared" ref="AE8:AE71" si="35">ROUND(SUM(0.01047*A8^2.77),0)</f>
        <v>23</v>
      </c>
      <c r="AF8" s="2">
        <f t="shared" si="33"/>
        <v>38</v>
      </c>
      <c r="AH8" s="2">
        <v>16</v>
      </c>
      <c r="AI8" s="2">
        <f t="shared" si="34"/>
        <v>85</v>
      </c>
      <c r="AJ8" s="2">
        <f t="shared" ref="AJ8:AJ71" si="36">EXP(-11.16779041+LN(AH8)*3.059699059)*1000</f>
        <v>68.255087500117568</v>
      </c>
      <c r="AK8" s="2">
        <f t="shared" ref="AK8:AK71" si="37">EXP(-11.04084969+LN(AH8)*3.251389027)*1000</f>
        <v>131.8506887937431</v>
      </c>
      <c r="AL8" s="2">
        <f t="shared" ref="AL8:AL71" si="38">EXP(-9.804895401+LN(AH8)*2.807568073)*1000</f>
        <v>132.56743430371256</v>
      </c>
    </row>
    <row r="9" spans="1:38">
      <c r="A9" s="2">
        <v>17</v>
      </c>
      <c r="B9" s="2">
        <f t="shared" si="4"/>
        <v>39</v>
      </c>
      <c r="C9" s="2">
        <f t="shared" si="5"/>
        <v>34</v>
      </c>
      <c r="D9" s="2">
        <f t="shared" si="6"/>
        <v>64</v>
      </c>
      <c r="E9" s="2">
        <f t="shared" si="7"/>
        <v>39</v>
      </c>
      <c r="F9" s="2">
        <f t="shared" si="8"/>
        <v>31</v>
      </c>
      <c r="G9" s="2">
        <f t="shared" si="9"/>
        <v>75</v>
      </c>
      <c r="H9" s="2">
        <f t="shared" si="10"/>
        <v>58</v>
      </c>
      <c r="I9" s="2">
        <f t="shared" si="11"/>
        <v>73</v>
      </c>
      <c r="J9" s="2">
        <f t="shared" si="12"/>
        <v>53</v>
      </c>
      <c r="K9" s="2">
        <f t="shared" si="13"/>
        <v>59</v>
      </c>
      <c r="L9" s="2">
        <f t="shared" si="14"/>
        <v>127</v>
      </c>
      <c r="M9" s="2">
        <f t="shared" si="15"/>
        <v>13</v>
      </c>
      <c r="N9" s="2">
        <f t="shared" si="16"/>
        <v>90</v>
      </c>
      <c r="O9" s="2">
        <f t="shared" si="17"/>
        <v>18</v>
      </c>
      <c r="P9" s="2">
        <f t="shared" si="18"/>
        <v>37</v>
      </c>
      <c r="Q9" s="2">
        <f t="shared" si="19"/>
        <v>104</v>
      </c>
      <c r="R9" s="2">
        <f t="shared" si="20"/>
        <v>34</v>
      </c>
      <c r="S9" s="2">
        <f t="shared" si="21"/>
        <v>43</v>
      </c>
      <c r="T9" s="2">
        <f t="shared" si="22"/>
        <v>47</v>
      </c>
      <c r="U9" s="2">
        <f t="shared" si="23"/>
        <v>14</v>
      </c>
      <c r="V9" s="2">
        <f t="shared" si="24"/>
        <v>58</v>
      </c>
      <c r="W9" s="2">
        <f t="shared" si="25"/>
        <v>83</v>
      </c>
      <c r="X9" s="2">
        <f t="shared" si="26"/>
        <v>48</v>
      </c>
      <c r="Y9" s="2">
        <f t="shared" si="27"/>
        <v>60</v>
      </c>
      <c r="Z9" s="2">
        <f t="shared" si="28"/>
        <v>148</v>
      </c>
      <c r="AA9" s="2">
        <f t="shared" si="29"/>
        <v>64</v>
      </c>
      <c r="AB9" s="2">
        <f t="shared" si="30"/>
        <v>73</v>
      </c>
      <c r="AC9" s="2">
        <f t="shared" si="31"/>
        <v>5</v>
      </c>
      <c r="AD9" s="2">
        <f t="shared" si="32"/>
        <v>51</v>
      </c>
      <c r="AE9" s="2">
        <f t="shared" si="35"/>
        <v>27</v>
      </c>
      <c r="AF9" s="2">
        <f t="shared" si="33"/>
        <v>45</v>
      </c>
      <c r="AH9" s="2">
        <v>17</v>
      </c>
      <c r="AI9" s="2">
        <f t="shared" si="34"/>
        <v>103</v>
      </c>
      <c r="AJ9" s="2">
        <f t="shared" si="36"/>
        <v>82.166285983018042</v>
      </c>
      <c r="AK9" s="2">
        <f t="shared" si="37"/>
        <v>160.5787324250152</v>
      </c>
      <c r="AL9" s="2">
        <f t="shared" si="38"/>
        <v>157.16547115884353</v>
      </c>
    </row>
    <row r="10" spans="1:38">
      <c r="A10" s="2">
        <v>18</v>
      </c>
      <c r="B10" s="2">
        <f t="shared" si="4"/>
        <v>46</v>
      </c>
      <c r="C10" s="2">
        <f t="shared" si="5"/>
        <v>40</v>
      </c>
      <c r="D10" s="2">
        <f t="shared" si="6"/>
        <v>76</v>
      </c>
      <c r="E10" s="2">
        <f t="shared" si="7"/>
        <v>47</v>
      </c>
      <c r="F10" s="2">
        <f t="shared" si="8"/>
        <v>37</v>
      </c>
      <c r="G10" s="2">
        <f t="shared" si="9"/>
        <v>88</v>
      </c>
      <c r="H10" s="2">
        <f t="shared" si="10"/>
        <v>69</v>
      </c>
      <c r="I10" s="2">
        <f t="shared" si="11"/>
        <v>87</v>
      </c>
      <c r="J10" s="2">
        <f t="shared" si="12"/>
        <v>63</v>
      </c>
      <c r="K10" s="2">
        <f t="shared" si="13"/>
        <v>71</v>
      </c>
      <c r="L10" s="2">
        <f t="shared" si="14"/>
        <v>150</v>
      </c>
      <c r="M10" s="2">
        <f t="shared" si="15"/>
        <v>15</v>
      </c>
      <c r="N10" s="2">
        <f t="shared" si="16"/>
        <v>107</v>
      </c>
      <c r="O10" s="2">
        <f t="shared" si="17"/>
        <v>22</v>
      </c>
      <c r="P10" s="2">
        <f t="shared" si="18"/>
        <v>44</v>
      </c>
      <c r="Q10" s="2">
        <f t="shared" si="19"/>
        <v>123</v>
      </c>
      <c r="R10" s="2">
        <f t="shared" si="20"/>
        <v>40</v>
      </c>
      <c r="S10" s="2">
        <f t="shared" si="21"/>
        <v>52</v>
      </c>
      <c r="T10" s="2">
        <f t="shared" si="22"/>
        <v>55</v>
      </c>
      <c r="U10" s="2">
        <f t="shared" si="23"/>
        <v>17</v>
      </c>
      <c r="V10" s="2">
        <f t="shared" si="24"/>
        <v>71</v>
      </c>
      <c r="W10" s="2">
        <f t="shared" si="25"/>
        <v>99</v>
      </c>
      <c r="X10" s="2">
        <f t="shared" si="26"/>
        <v>57</v>
      </c>
      <c r="Y10" s="2">
        <f t="shared" si="27"/>
        <v>72</v>
      </c>
      <c r="Z10" s="2">
        <f t="shared" si="28"/>
        <v>169</v>
      </c>
      <c r="AA10" s="2">
        <f t="shared" si="29"/>
        <v>76</v>
      </c>
      <c r="AB10" s="2">
        <f t="shared" si="30"/>
        <v>87</v>
      </c>
      <c r="AC10" s="2">
        <f t="shared" si="31"/>
        <v>5</v>
      </c>
      <c r="AD10" s="2">
        <f t="shared" si="32"/>
        <v>61</v>
      </c>
      <c r="AE10" s="2">
        <f t="shared" si="35"/>
        <v>31</v>
      </c>
      <c r="AF10" s="2">
        <f t="shared" si="33"/>
        <v>54</v>
      </c>
      <c r="AH10" s="2">
        <v>18</v>
      </c>
      <c r="AI10" s="2">
        <f t="shared" si="34"/>
        <v>124</v>
      </c>
      <c r="AJ10" s="2">
        <f t="shared" si="36"/>
        <v>97.869270806571294</v>
      </c>
      <c r="AK10" s="2">
        <f t="shared" si="37"/>
        <v>193.37447743632671</v>
      </c>
      <c r="AL10" s="2">
        <f t="shared" si="38"/>
        <v>184.52322651958983</v>
      </c>
    </row>
    <row r="11" spans="1:38">
      <c r="A11" s="2">
        <v>19</v>
      </c>
      <c r="B11" s="2">
        <f t="shared" si="4"/>
        <v>54</v>
      </c>
      <c r="C11" s="2">
        <f t="shared" si="5"/>
        <v>47</v>
      </c>
      <c r="D11" s="2">
        <f t="shared" si="6"/>
        <v>90</v>
      </c>
      <c r="E11" s="2">
        <f t="shared" si="7"/>
        <v>55</v>
      </c>
      <c r="F11" s="2">
        <f t="shared" si="8"/>
        <v>44</v>
      </c>
      <c r="G11" s="2">
        <f t="shared" si="9"/>
        <v>103</v>
      </c>
      <c r="H11" s="2">
        <f t="shared" si="10"/>
        <v>82</v>
      </c>
      <c r="I11" s="2">
        <f t="shared" si="11"/>
        <v>103</v>
      </c>
      <c r="J11" s="2">
        <f t="shared" si="12"/>
        <v>74</v>
      </c>
      <c r="K11" s="2">
        <f t="shared" si="13"/>
        <v>84</v>
      </c>
      <c r="L11" s="2">
        <f t="shared" si="14"/>
        <v>175</v>
      </c>
      <c r="M11" s="2">
        <f t="shared" si="15"/>
        <v>18</v>
      </c>
      <c r="N11" s="2">
        <f t="shared" si="16"/>
        <v>125</v>
      </c>
      <c r="O11" s="2">
        <f t="shared" si="17"/>
        <v>26</v>
      </c>
      <c r="P11" s="2">
        <f t="shared" si="18"/>
        <v>52</v>
      </c>
      <c r="Q11" s="2">
        <f t="shared" si="19"/>
        <v>144</v>
      </c>
      <c r="R11" s="2">
        <f t="shared" si="20"/>
        <v>47</v>
      </c>
      <c r="S11" s="2">
        <f t="shared" si="21"/>
        <v>61</v>
      </c>
      <c r="T11" s="2">
        <f t="shared" si="22"/>
        <v>63</v>
      </c>
      <c r="U11" s="2">
        <f t="shared" si="23"/>
        <v>20</v>
      </c>
      <c r="V11" s="2">
        <f t="shared" si="24"/>
        <v>85</v>
      </c>
      <c r="W11" s="2">
        <f t="shared" si="25"/>
        <v>118</v>
      </c>
      <c r="X11" s="2">
        <f t="shared" si="26"/>
        <v>67</v>
      </c>
      <c r="Y11" s="2">
        <f t="shared" si="27"/>
        <v>86</v>
      </c>
      <c r="Z11" s="2">
        <f t="shared" si="28"/>
        <v>192</v>
      </c>
      <c r="AA11" s="2">
        <f t="shared" si="29"/>
        <v>90</v>
      </c>
      <c r="AB11" s="2">
        <f t="shared" si="30"/>
        <v>103</v>
      </c>
      <c r="AC11" s="2">
        <f t="shared" si="31"/>
        <v>6</v>
      </c>
      <c r="AD11" s="2">
        <f t="shared" si="32"/>
        <v>72</v>
      </c>
      <c r="AE11" s="2">
        <f t="shared" si="35"/>
        <v>36</v>
      </c>
      <c r="AF11" s="2">
        <f t="shared" si="33"/>
        <v>63</v>
      </c>
      <c r="AH11" s="2">
        <v>19</v>
      </c>
      <c r="AI11" s="2">
        <f t="shared" si="34"/>
        <v>147</v>
      </c>
      <c r="AJ11" s="2">
        <f t="shared" si="36"/>
        <v>115.47592224522593</v>
      </c>
      <c r="AK11" s="2">
        <f t="shared" si="37"/>
        <v>230.53949127765267</v>
      </c>
      <c r="AL11" s="2">
        <f t="shared" si="38"/>
        <v>214.77108689151083</v>
      </c>
    </row>
    <row r="12" spans="1:38">
      <c r="A12" s="2">
        <v>20</v>
      </c>
      <c r="B12" s="2">
        <f t="shared" si="4"/>
        <v>63</v>
      </c>
      <c r="C12" s="2">
        <f t="shared" si="5"/>
        <v>55</v>
      </c>
      <c r="D12" s="2">
        <f t="shared" si="6"/>
        <v>106</v>
      </c>
      <c r="E12" s="2">
        <f t="shared" si="7"/>
        <v>65</v>
      </c>
      <c r="F12" s="2">
        <f t="shared" si="8"/>
        <v>51</v>
      </c>
      <c r="G12" s="2">
        <f t="shared" si="9"/>
        <v>119</v>
      </c>
      <c r="H12" s="2">
        <f t="shared" si="10"/>
        <v>96</v>
      </c>
      <c r="I12" s="2">
        <f t="shared" si="11"/>
        <v>121</v>
      </c>
      <c r="J12" s="2">
        <f t="shared" si="12"/>
        <v>86</v>
      </c>
      <c r="K12" s="2">
        <f t="shared" si="13"/>
        <v>99</v>
      </c>
      <c r="L12" s="2">
        <f t="shared" si="14"/>
        <v>203</v>
      </c>
      <c r="M12" s="2">
        <f t="shared" si="15"/>
        <v>20</v>
      </c>
      <c r="N12" s="2">
        <f t="shared" si="16"/>
        <v>145</v>
      </c>
      <c r="O12" s="2">
        <f t="shared" si="17"/>
        <v>31</v>
      </c>
      <c r="P12" s="2">
        <f t="shared" si="18"/>
        <v>60</v>
      </c>
      <c r="Q12" s="2">
        <f t="shared" si="19"/>
        <v>167</v>
      </c>
      <c r="R12" s="2">
        <f t="shared" si="20"/>
        <v>55</v>
      </c>
      <c r="S12" s="2">
        <f t="shared" si="21"/>
        <v>71</v>
      </c>
      <c r="T12" s="2">
        <f t="shared" si="22"/>
        <v>72</v>
      </c>
      <c r="U12" s="2">
        <f t="shared" si="23"/>
        <v>24</v>
      </c>
      <c r="V12" s="2">
        <f t="shared" si="24"/>
        <v>101</v>
      </c>
      <c r="W12" s="2">
        <f t="shared" si="25"/>
        <v>139</v>
      </c>
      <c r="X12" s="2">
        <f t="shared" si="26"/>
        <v>78</v>
      </c>
      <c r="Y12" s="2">
        <f t="shared" si="27"/>
        <v>101</v>
      </c>
      <c r="Z12" s="2">
        <f t="shared" si="28"/>
        <v>217</v>
      </c>
      <c r="AA12" s="2">
        <f t="shared" si="29"/>
        <v>105</v>
      </c>
      <c r="AB12" s="2">
        <f t="shared" si="30"/>
        <v>121</v>
      </c>
      <c r="AC12" s="2">
        <f t="shared" si="31"/>
        <v>7</v>
      </c>
      <c r="AD12" s="2">
        <f t="shared" si="32"/>
        <v>84</v>
      </c>
      <c r="AE12" s="2">
        <f t="shared" si="35"/>
        <v>42</v>
      </c>
      <c r="AF12" s="2">
        <f t="shared" si="33"/>
        <v>74</v>
      </c>
      <c r="AH12" s="2">
        <v>20</v>
      </c>
      <c r="AI12" s="2">
        <f t="shared" si="34"/>
        <v>173</v>
      </c>
      <c r="AJ12" s="2">
        <f t="shared" si="36"/>
        <v>135.09849262003507</v>
      </c>
      <c r="AK12" s="2">
        <f t="shared" si="37"/>
        <v>272.3795862290915</v>
      </c>
      <c r="AL12" s="2">
        <f t="shared" si="38"/>
        <v>248.03805065791363</v>
      </c>
    </row>
    <row r="13" spans="1:38">
      <c r="A13" s="2">
        <v>21</v>
      </c>
      <c r="B13" s="2">
        <f t="shared" si="4"/>
        <v>74</v>
      </c>
      <c r="C13" s="2">
        <f t="shared" si="5"/>
        <v>64</v>
      </c>
      <c r="D13" s="2">
        <f t="shared" si="6"/>
        <v>123</v>
      </c>
      <c r="E13" s="2">
        <f t="shared" si="7"/>
        <v>76</v>
      </c>
      <c r="F13" s="2">
        <f t="shared" si="8"/>
        <v>60</v>
      </c>
      <c r="G13" s="2">
        <f t="shared" si="9"/>
        <v>137</v>
      </c>
      <c r="H13" s="2">
        <f t="shared" si="10"/>
        <v>111</v>
      </c>
      <c r="I13" s="2">
        <f t="shared" si="11"/>
        <v>141</v>
      </c>
      <c r="J13" s="2">
        <f t="shared" si="12"/>
        <v>99</v>
      </c>
      <c r="K13" s="2">
        <f t="shared" si="13"/>
        <v>115</v>
      </c>
      <c r="L13" s="2">
        <f t="shared" si="14"/>
        <v>234</v>
      </c>
      <c r="M13" s="2">
        <f t="shared" si="15"/>
        <v>23</v>
      </c>
      <c r="N13" s="2">
        <f t="shared" si="16"/>
        <v>168</v>
      </c>
      <c r="O13" s="2">
        <f t="shared" si="17"/>
        <v>36</v>
      </c>
      <c r="P13" s="2">
        <f t="shared" si="18"/>
        <v>70</v>
      </c>
      <c r="Q13" s="2">
        <f t="shared" si="19"/>
        <v>192</v>
      </c>
      <c r="R13" s="2">
        <f t="shared" si="20"/>
        <v>64</v>
      </c>
      <c r="S13" s="2">
        <f t="shared" si="21"/>
        <v>82</v>
      </c>
      <c r="T13" s="2">
        <f t="shared" si="22"/>
        <v>82</v>
      </c>
      <c r="U13" s="2">
        <f t="shared" si="23"/>
        <v>28</v>
      </c>
      <c r="V13" s="2">
        <f t="shared" si="24"/>
        <v>119</v>
      </c>
      <c r="W13" s="2">
        <f t="shared" si="25"/>
        <v>162</v>
      </c>
      <c r="X13" s="2">
        <f t="shared" si="26"/>
        <v>91</v>
      </c>
      <c r="Y13" s="2">
        <f t="shared" si="27"/>
        <v>119</v>
      </c>
      <c r="Z13" s="2">
        <f t="shared" si="28"/>
        <v>243</v>
      </c>
      <c r="AA13" s="2">
        <f t="shared" si="29"/>
        <v>122</v>
      </c>
      <c r="AB13" s="2">
        <f t="shared" si="30"/>
        <v>141</v>
      </c>
      <c r="AC13" s="2">
        <f t="shared" si="31"/>
        <v>9</v>
      </c>
      <c r="AD13" s="2">
        <f t="shared" si="32"/>
        <v>98</v>
      </c>
      <c r="AE13" s="2">
        <f t="shared" si="35"/>
        <v>48</v>
      </c>
      <c r="AF13" s="2">
        <f t="shared" si="33"/>
        <v>85</v>
      </c>
      <c r="AH13" s="2">
        <v>21</v>
      </c>
      <c r="AI13" s="2">
        <f t="shared" si="34"/>
        <v>203</v>
      </c>
      <c r="AJ13" s="2">
        <f t="shared" si="36"/>
        <v>156.84958782261313</v>
      </c>
      <c r="AK13" s="2">
        <f t="shared" si="37"/>
        <v>319.20465073820748</v>
      </c>
      <c r="AL13" s="2">
        <f t="shared" si="38"/>
        <v>284.45181493045152</v>
      </c>
    </row>
    <row r="14" spans="1:38">
      <c r="A14" s="2">
        <v>22</v>
      </c>
      <c r="B14" s="2">
        <f t="shared" si="4"/>
        <v>85</v>
      </c>
      <c r="C14" s="2">
        <f t="shared" si="5"/>
        <v>74</v>
      </c>
      <c r="D14" s="2">
        <f t="shared" si="6"/>
        <v>142</v>
      </c>
      <c r="E14" s="2">
        <f t="shared" si="7"/>
        <v>88</v>
      </c>
      <c r="F14" s="2">
        <f t="shared" si="8"/>
        <v>69</v>
      </c>
      <c r="G14" s="2">
        <f t="shared" si="9"/>
        <v>157</v>
      </c>
      <c r="H14" s="2">
        <f t="shared" si="10"/>
        <v>129</v>
      </c>
      <c r="I14" s="2">
        <f t="shared" si="11"/>
        <v>164</v>
      </c>
      <c r="J14" s="2">
        <f t="shared" si="12"/>
        <v>114</v>
      </c>
      <c r="K14" s="2">
        <f t="shared" si="13"/>
        <v>133</v>
      </c>
      <c r="L14" s="2">
        <f t="shared" si="14"/>
        <v>268</v>
      </c>
      <c r="M14" s="2">
        <f t="shared" si="15"/>
        <v>27</v>
      </c>
      <c r="N14" s="2">
        <f t="shared" si="16"/>
        <v>193</v>
      </c>
      <c r="O14" s="2">
        <f t="shared" si="17"/>
        <v>42</v>
      </c>
      <c r="P14" s="2">
        <f t="shared" si="18"/>
        <v>80</v>
      </c>
      <c r="Q14" s="2">
        <f t="shared" si="19"/>
        <v>220</v>
      </c>
      <c r="R14" s="2">
        <f t="shared" si="20"/>
        <v>74</v>
      </c>
      <c r="S14" s="2">
        <f t="shared" si="21"/>
        <v>95</v>
      </c>
      <c r="T14" s="2">
        <f t="shared" si="22"/>
        <v>93</v>
      </c>
      <c r="U14" s="2">
        <f t="shared" si="23"/>
        <v>32</v>
      </c>
      <c r="V14" s="2">
        <f t="shared" si="24"/>
        <v>139</v>
      </c>
      <c r="W14" s="2">
        <f t="shared" si="25"/>
        <v>187</v>
      </c>
      <c r="X14" s="2">
        <f t="shared" si="26"/>
        <v>105</v>
      </c>
      <c r="Y14" s="2">
        <f t="shared" si="27"/>
        <v>138</v>
      </c>
      <c r="Z14" s="2">
        <f t="shared" si="28"/>
        <v>271</v>
      </c>
      <c r="AA14" s="2">
        <f t="shared" si="29"/>
        <v>140</v>
      </c>
      <c r="AB14" s="2">
        <f t="shared" si="30"/>
        <v>164</v>
      </c>
      <c r="AC14" s="2">
        <f t="shared" si="31"/>
        <v>10</v>
      </c>
      <c r="AD14" s="2">
        <f t="shared" si="32"/>
        <v>113</v>
      </c>
      <c r="AE14" s="2">
        <f t="shared" si="35"/>
        <v>55</v>
      </c>
      <c r="AF14" s="2">
        <f t="shared" si="33"/>
        <v>98</v>
      </c>
      <c r="AH14" s="2">
        <v>22</v>
      </c>
      <c r="AI14" s="2">
        <f t="shared" si="34"/>
        <v>235</v>
      </c>
      <c r="AJ14" s="2">
        <f t="shared" si="36"/>
        <v>180.84215063896576</v>
      </c>
      <c r="AK14" s="2">
        <f t="shared" si="37"/>
        <v>371.32849563544448</v>
      </c>
      <c r="AL14" s="2">
        <f t="shared" si="38"/>
        <v>324.13885289927714</v>
      </c>
    </row>
    <row r="15" spans="1:38">
      <c r="A15" s="2">
        <v>23</v>
      </c>
      <c r="B15" s="2">
        <f t="shared" si="4"/>
        <v>97</v>
      </c>
      <c r="C15" s="2">
        <f t="shared" si="5"/>
        <v>85</v>
      </c>
      <c r="D15" s="2">
        <f t="shared" si="6"/>
        <v>163</v>
      </c>
      <c r="E15" s="2">
        <f t="shared" si="7"/>
        <v>102</v>
      </c>
      <c r="F15" s="2">
        <f t="shared" si="8"/>
        <v>79</v>
      </c>
      <c r="G15" s="2">
        <f t="shared" si="9"/>
        <v>178</v>
      </c>
      <c r="H15" s="2">
        <f t="shared" si="10"/>
        <v>148</v>
      </c>
      <c r="I15" s="2">
        <f t="shared" si="11"/>
        <v>189</v>
      </c>
      <c r="J15" s="2">
        <f t="shared" si="12"/>
        <v>130</v>
      </c>
      <c r="K15" s="2">
        <f t="shared" si="13"/>
        <v>153</v>
      </c>
      <c r="L15" s="2">
        <f t="shared" si="14"/>
        <v>305</v>
      </c>
      <c r="M15" s="2">
        <f t="shared" si="15"/>
        <v>30</v>
      </c>
      <c r="N15" s="2">
        <f t="shared" si="16"/>
        <v>220</v>
      </c>
      <c r="O15" s="2">
        <f t="shared" si="17"/>
        <v>48</v>
      </c>
      <c r="P15" s="2">
        <f t="shared" si="18"/>
        <v>91</v>
      </c>
      <c r="Q15" s="2">
        <f t="shared" si="19"/>
        <v>250</v>
      </c>
      <c r="R15" s="2">
        <f t="shared" si="20"/>
        <v>85</v>
      </c>
      <c r="S15" s="2">
        <f t="shared" si="21"/>
        <v>108</v>
      </c>
      <c r="T15" s="2">
        <f t="shared" si="22"/>
        <v>104</v>
      </c>
      <c r="U15" s="2">
        <f t="shared" si="23"/>
        <v>37</v>
      </c>
      <c r="V15" s="2">
        <f t="shared" si="24"/>
        <v>161</v>
      </c>
      <c r="W15" s="2">
        <f t="shared" si="25"/>
        <v>216</v>
      </c>
      <c r="X15" s="2">
        <f t="shared" si="26"/>
        <v>120</v>
      </c>
      <c r="Y15" s="2">
        <f t="shared" si="27"/>
        <v>159</v>
      </c>
      <c r="Z15" s="2">
        <f t="shared" si="28"/>
        <v>300</v>
      </c>
      <c r="AA15" s="2">
        <f t="shared" si="29"/>
        <v>161</v>
      </c>
      <c r="AB15" s="2">
        <f t="shared" si="30"/>
        <v>189</v>
      </c>
      <c r="AC15" s="2">
        <f t="shared" si="31"/>
        <v>11</v>
      </c>
      <c r="AD15" s="2">
        <f t="shared" si="32"/>
        <v>129</v>
      </c>
      <c r="AE15" s="2">
        <f t="shared" si="35"/>
        <v>62</v>
      </c>
      <c r="AF15" s="2">
        <f t="shared" si="33"/>
        <v>112</v>
      </c>
      <c r="AH15" s="2">
        <v>23</v>
      </c>
      <c r="AI15" s="2">
        <f t="shared" si="34"/>
        <v>271</v>
      </c>
      <c r="AJ15" s="2">
        <f t="shared" si="36"/>
        <v>207.18944561999484</v>
      </c>
      <c r="AK15" s="2">
        <f t="shared" si="37"/>
        <v>429.0687132620867</v>
      </c>
      <c r="AL15" s="2">
        <f t="shared" si="38"/>
        <v>367.22448312511989</v>
      </c>
    </row>
    <row r="16" spans="1:38">
      <c r="A16" s="2">
        <v>24</v>
      </c>
      <c r="B16" s="2">
        <f t="shared" si="4"/>
        <v>110</v>
      </c>
      <c r="C16" s="2">
        <f t="shared" si="5"/>
        <v>97</v>
      </c>
      <c r="D16" s="2">
        <f t="shared" si="6"/>
        <v>185</v>
      </c>
      <c r="E16" s="2">
        <f t="shared" si="7"/>
        <v>117</v>
      </c>
      <c r="F16" s="2">
        <f t="shared" si="8"/>
        <v>90</v>
      </c>
      <c r="G16" s="2">
        <f t="shared" si="9"/>
        <v>201</v>
      </c>
      <c r="H16" s="2">
        <f t="shared" si="10"/>
        <v>168</v>
      </c>
      <c r="I16" s="2">
        <f t="shared" si="11"/>
        <v>216</v>
      </c>
      <c r="J16" s="2">
        <f t="shared" si="12"/>
        <v>147</v>
      </c>
      <c r="K16" s="2">
        <f t="shared" si="13"/>
        <v>175</v>
      </c>
      <c r="L16" s="2">
        <f t="shared" si="14"/>
        <v>345</v>
      </c>
      <c r="M16" s="2">
        <f t="shared" si="15"/>
        <v>34</v>
      </c>
      <c r="N16" s="2">
        <f t="shared" si="16"/>
        <v>250</v>
      </c>
      <c r="O16" s="2">
        <f t="shared" si="17"/>
        <v>56</v>
      </c>
      <c r="P16" s="2">
        <f t="shared" si="18"/>
        <v>103</v>
      </c>
      <c r="Q16" s="2">
        <f t="shared" si="19"/>
        <v>284</v>
      </c>
      <c r="R16" s="2">
        <f t="shared" si="20"/>
        <v>97</v>
      </c>
      <c r="S16" s="2">
        <f t="shared" si="21"/>
        <v>123</v>
      </c>
      <c r="T16" s="2">
        <f t="shared" si="22"/>
        <v>116</v>
      </c>
      <c r="U16" s="2">
        <f t="shared" si="23"/>
        <v>43</v>
      </c>
      <c r="V16" s="2">
        <f t="shared" si="24"/>
        <v>186</v>
      </c>
      <c r="W16" s="2">
        <f t="shared" si="25"/>
        <v>247</v>
      </c>
      <c r="X16" s="2">
        <f t="shared" si="26"/>
        <v>136</v>
      </c>
      <c r="Y16" s="2">
        <f t="shared" si="27"/>
        <v>183</v>
      </c>
      <c r="Z16" s="2">
        <f t="shared" si="28"/>
        <v>332</v>
      </c>
      <c r="AA16" s="2">
        <f t="shared" si="29"/>
        <v>183</v>
      </c>
      <c r="AB16" s="2">
        <f t="shared" si="30"/>
        <v>216</v>
      </c>
      <c r="AC16" s="2">
        <f t="shared" si="31"/>
        <v>13</v>
      </c>
      <c r="AD16" s="2">
        <f t="shared" si="32"/>
        <v>147</v>
      </c>
      <c r="AE16" s="2">
        <f t="shared" si="35"/>
        <v>70</v>
      </c>
      <c r="AF16" s="2">
        <f t="shared" si="33"/>
        <v>127</v>
      </c>
      <c r="AH16" s="2">
        <v>24</v>
      </c>
      <c r="AI16" s="2">
        <f t="shared" si="34"/>
        <v>311</v>
      </c>
      <c r="AJ16" s="2">
        <f t="shared" si="36"/>
        <v>236.00504529107116</v>
      </c>
      <c r="AK16" s="2">
        <f t="shared" si="37"/>
        <v>492.74654788341684</v>
      </c>
      <c r="AL16" s="2">
        <f t="shared" si="38"/>
        <v>413.83293194096711</v>
      </c>
    </row>
    <row r="17" spans="1:38">
      <c r="A17" s="2">
        <v>25</v>
      </c>
      <c r="B17" s="2">
        <f t="shared" si="4"/>
        <v>125</v>
      </c>
      <c r="C17" s="2">
        <f t="shared" si="5"/>
        <v>109</v>
      </c>
      <c r="D17" s="2">
        <f t="shared" si="6"/>
        <v>210</v>
      </c>
      <c r="E17" s="2">
        <f t="shared" si="7"/>
        <v>133</v>
      </c>
      <c r="F17" s="2">
        <f t="shared" si="8"/>
        <v>102</v>
      </c>
      <c r="G17" s="2">
        <f t="shared" si="9"/>
        <v>227</v>
      </c>
      <c r="H17" s="2">
        <f t="shared" si="10"/>
        <v>191</v>
      </c>
      <c r="I17" s="2">
        <f t="shared" si="11"/>
        <v>246</v>
      </c>
      <c r="J17" s="2">
        <f t="shared" si="12"/>
        <v>166</v>
      </c>
      <c r="K17" s="2">
        <f t="shared" si="13"/>
        <v>199</v>
      </c>
      <c r="L17" s="2">
        <f t="shared" si="14"/>
        <v>388</v>
      </c>
      <c r="M17" s="2">
        <f t="shared" si="15"/>
        <v>38</v>
      </c>
      <c r="N17" s="2">
        <f t="shared" si="16"/>
        <v>282</v>
      </c>
      <c r="O17" s="2">
        <f t="shared" si="17"/>
        <v>64</v>
      </c>
      <c r="P17" s="2">
        <f t="shared" si="18"/>
        <v>116</v>
      </c>
      <c r="Q17" s="2">
        <f t="shared" si="19"/>
        <v>319</v>
      </c>
      <c r="R17" s="2">
        <f t="shared" si="20"/>
        <v>109</v>
      </c>
      <c r="S17" s="2">
        <f t="shared" si="21"/>
        <v>139</v>
      </c>
      <c r="T17" s="2">
        <f t="shared" si="22"/>
        <v>129</v>
      </c>
      <c r="U17" s="2">
        <f t="shared" si="23"/>
        <v>49</v>
      </c>
      <c r="V17" s="2">
        <f t="shared" si="24"/>
        <v>213</v>
      </c>
      <c r="W17" s="2">
        <f t="shared" si="25"/>
        <v>281</v>
      </c>
      <c r="X17" s="2">
        <f t="shared" si="26"/>
        <v>155</v>
      </c>
      <c r="Y17" s="2">
        <f t="shared" si="27"/>
        <v>209</v>
      </c>
      <c r="Z17" s="2">
        <f t="shared" si="28"/>
        <v>365</v>
      </c>
      <c r="AA17" s="2">
        <f t="shared" si="29"/>
        <v>207</v>
      </c>
      <c r="AB17" s="2">
        <f t="shared" si="30"/>
        <v>246</v>
      </c>
      <c r="AC17" s="2">
        <f t="shared" si="31"/>
        <v>14</v>
      </c>
      <c r="AD17" s="2">
        <f t="shared" si="32"/>
        <v>167</v>
      </c>
      <c r="AE17" s="2">
        <f t="shared" si="35"/>
        <v>78</v>
      </c>
      <c r="AF17" s="2">
        <f t="shared" si="33"/>
        <v>143</v>
      </c>
      <c r="AH17" s="2">
        <v>25</v>
      </c>
      <c r="AI17" s="2">
        <f t="shared" si="34"/>
        <v>354</v>
      </c>
      <c r="AJ17" s="2">
        <f t="shared" si="36"/>
        <v>267.40281752879156</v>
      </c>
      <c r="AK17" s="2">
        <f t="shared" si="37"/>
        <v>562.68677602730588</v>
      </c>
      <c r="AL17" s="2">
        <f t="shared" si="38"/>
        <v>464.08738991831547</v>
      </c>
    </row>
    <row r="18" spans="1:38">
      <c r="A18" s="2">
        <v>26</v>
      </c>
      <c r="B18" s="2">
        <f t="shared" si="4"/>
        <v>141</v>
      </c>
      <c r="C18" s="2">
        <f t="shared" si="5"/>
        <v>123</v>
      </c>
      <c r="D18" s="2">
        <f t="shared" si="6"/>
        <v>237</v>
      </c>
      <c r="E18" s="2">
        <f t="shared" si="7"/>
        <v>150</v>
      </c>
      <c r="F18" s="2">
        <f t="shared" si="8"/>
        <v>115</v>
      </c>
      <c r="G18" s="2">
        <f t="shared" si="9"/>
        <v>254</v>
      </c>
      <c r="H18" s="2">
        <f t="shared" si="10"/>
        <v>216</v>
      </c>
      <c r="I18" s="2">
        <f t="shared" si="11"/>
        <v>278</v>
      </c>
      <c r="J18" s="2">
        <f t="shared" si="12"/>
        <v>186</v>
      </c>
      <c r="K18" s="2">
        <f t="shared" si="13"/>
        <v>225</v>
      </c>
      <c r="L18" s="2">
        <f t="shared" si="14"/>
        <v>434</v>
      </c>
      <c r="M18" s="2">
        <f t="shared" si="15"/>
        <v>43</v>
      </c>
      <c r="N18" s="2">
        <f t="shared" si="16"/>
        <v>316</v>
      </c>
      <c r="O18" s="2">
        <f t="shared" si="17"/>
        <v>72</v>
      </c>
      <c r="P18" s="2">
        <f t="shared" si="18"/>
        <v>130</v>
      </c>
      <c r="Q18" s="2">
        <f t="shared" si="19"/>
        <v>358</v>
      </c>
      <c r="R18" s="2">
        <f t="shared" si="20"/>
        <v>123</v>
      </c>
      <c r="S18" s="2">
        <f t="shared" si="21"/>
        <v>157</v>
      </c>
      <c r="T18" s="2">
        <f t="shared" si="22"/>
        <v>143</v>
      </c>
      <c r="U18" s="2">
        <f t="shared" si="23"/>
        <v>55</v>
      </c>
      <c r="V18" s="2">
        <f t="shared" si="24"/>
        <v>243</v>
      </c>
      <c r="W18" s="2">
        <f t="shared" si="25"/>
        <v>318</v>
      </c>
      <c r="X18" s="2">
        <f t="shared" si="26"/>
        <v>174</v>
      </c>
      <c r="Y18" s="2">
        <f t="shared" si="27"/>
        <v>238</v>
      </c>
      <c r="Z18" s="2">
        <f t="shared" si="28"/>
        <v>400</v>
      </c>
      <c r="AA18" s="2">
        <f t="shared" si="29"/>
        <v>233</v>
      </c>
      <c r="AB18" s="2">
        <f t="shared" si="30"/>
        <v>278</v>
      </c>
      <c r="AC18" s="2">
        <f t="shared" si="31"/>
        <v>16</v>
      </c>
      <c r="AD18" s="2">
        <f t="shared" si="32"/>
        <v>188</v>
      </c>
      <c r="AE18" s="2">
        <f t="shared" si="35"/>
        <v>87</v>
      </c>
      <c r="AF18" s="2">
        <f t="shared" si="33"/>
        <v>161</v>
      </c>
      <c r="AH18" s="2">
        <v>26</v>
      </c>
      <c r="AI18" s="2">
        <f t="shared" si="34"/>
        <v>401</v>
      </c>
      <c r="AJ18" s="2">
        <f t="shared" si="36"/>
        <v>301.4969139614048</v>
      </c>
      <c r="AK18" s="2">
        <f t="shared" si="37"/>
        <v>639.21759560272653</v>
      </c>
      <c r="AL18" s="2">
        <f t="shared" si="38"/>
        <v>518.11006318632644</v>
      </c>
    </row>
    <row r="19" spans="1:38">
      <c r="A19" s="2">
        <v>27</v>
      </c>
      <c r="B19" s="2">
        <f t="shared" si="4"/>
        <v>158</v>
      </c>
      <c r="C19" s="2">
        <f t="shared" si="5"/>
        <v>139</v>
      </c>
      <c r="D19" s="2">
        <f t="shared" si="6"/>
        <v>267</v>
      </c>
      <c r="E19" s="2">
        <f t="shared" si="7"/>
        <v>170</v>
      </c>
      <c r="F19" s="2">
        <f t="shared" si="8"/>
        <v>129</v>
      </c>
      <c r="G19" s="2">
        <f t="shared" si="9"/>
        <v>283</v>
      </c>
      <c r="H19" s="2">
        <f t="shared" si="10"/>
        <v>243</v>
      </c>
      <c r="I19" s="2">
        <f t="shared" si="11"/>
        <v>313</v>
      </c>
      <c r="J19" s="2">
        <f t="shared" si="12"/>
        <v>208</v>
      </c>
      <c r="K19" s="2">
        <f t="shared" si="13"/>
        <v>254</v>
      </c>
      <c r="L19" s="2">
        <f t="shared" si="14"/>
        <v>485</v>
      </c>
      <c r="M19" s="2">
        <f t="shared" si="15"/>
        <v>47</v>
      </c>
      <c r="N19" s="2">
        <f t="shared" si="16"/>
        <v>354</v>
      </c>
      <c r="O19" s="2">
        <f t="shared" si="17"/>
        <v>82</v>
      </c>
      <c r="P19" s="2">
        <f t="shared" si="18"/>
        <v>145</v>
      </c>
      <c r="Q19" s="2">
        <f t="shared" si="19"/>
        <v>399</v>
      </c>
      <c r="R19" s="2">
        <f t="shared" si="20"/>
        <v>139</v>
      </c>
      <c r="S19" s="2">
        <f t="shared" si="21"/>
        <v>176</v>
      </c>
      <c r="T19" s="2">
        <f t="shared" si="22"/>
        <v>158</v>
      </c>
      <c r="U19" s="2">
        <f t="shared" si="23"/>
        <v>62</v>
      </c>
      <c r="V19" s="2">
        <f t="shared" si="24"/>
        <v>276</v>
      </c>
      <c r="W19" s="2">
        <f t="shared" si="25"/>
        <v>359</v>
      </c>
      <c r="X19" s="2">
        <f t="shared" si="26"/>
        <v>196</v>
      </c>
      <c r="Y19" s="2">
        <f t="shared" si="27"/>
        <v>269</v>
      </c>
      <c r="Z19" s="2">
        <f t="shared" si="28"/>
        <v>437</v>
      </c>
      <c r="AA19" s="2">
        <f t="shared" si="29"/>
        <v>261</v>
      </c>
      <c r="AB19" s="2">
        <f t="shared" si="30"/>
        <v>313</v>
      </c>
      <c r="AC19" s="2">
        <f t="shared" si="31"/>
        <v>18</v>
      </c>
      <c r="AD19" s="2">
        <f t="shared" si="32"/>
        <v>211</v>
      </c>
      <c r="AE19" s="2">
        <f t="shared" si="35"/>
        <v>97</v>
      </c>
      <c r="AF19" s="2">
        <f t="shared" si="33"/>
        <v>180</v>
      </c>
      <c r="AH19" s="2">
        <v>27</v>
      </c>
      <c r="AI19" s="2">
        <f t="shared" si="34"/>
        <v>453</v>
      </c>
      <c r="AJ19" s="2">
        <f t="shared" si="36"/>
        <v>338.40175927207162</v>
      </c>
      <c r="AK19" s="2">
        <f t="shared" si="37"/>
        <v>722.6705228257506</v>
      </c>
      <c r="AL19" s="2">
        <f t="shared" si="38"/>
        <v>576.02222026009804</v>
      </c>
    </row>
    <row r="20" spans="1:38">
      <c r="A20" s="2">
        <v>28</v>
      </c>
      <c r="B20" s="2">
        <f t="shared" si="4"/>
        <v>176</v>
      </c>
      <c r="C20" s="2">
        <f t="shared" si="5"/>
        <v>155</v>
      </c>
      <c r="D20" s="2">
        <f t="shared" si="6"/>
        <v>298</v>
      </c>
      <c r="E20" s="2">
        <f t="shared" si="7"/>
        <v>190</v>
      </c>
      <c r="F20" s="2">
        <f t="shared" si="8"/>
        <v>144</v>
      </c>
      <c r="G20" s="2">
        <f t="shared" si="9"/>
        <v>314</v>
      </c>
      <c r="H20" s="2">
        <f t="shared" si="10"/>
        <v>272</v>
      </c>
      <c r="I20" s="2">
        <f t="shared" si="11"/>
        <v>351</v>
      </c>
      <c r="J20" s="2">
        <f t="shared" si="12"/>
        <v>232</v>
      </c>
      <c r="K20" s="2">
        <f t="shared" si="13"/>
        <v>284</v>
      </c>
      <c r="L20" s="2">
        <f t="shared" si="14"/>
        <v>538</v>
      </c>
      <c r="M20" s="2">
        <f t="shared" si="15"/>
        <v>52</v>
      </c>
      <c r="N20" s="2">
        <f t="shared" si="16"/>
        <v>394</v>
      </c>
      <c r="O20" s="2">
        <f t="shared" si="17"/>
        <v>92</v>
      </c>
      <c r="P20" s="2">
        <f t="shared" si="18"/>
        <v>162</v>
      </c>
      <c r="Q20" s="2">
        <f t="shared" si="19"/>
        <v>444</v>
      </c>
      <c r="R20" s="2">
        <f t="shared" si="20"/>
        <v>155</v>
      </c>
      <c r="S20" s="2">
        <f t="shared" si="21"/>
        <v>196</v>
      </c>
      <c r="T20" s="2">
        <f t="shared" si="22"/>
        <v>174</v>
      </c>
      <c r="U20" s="2">
        <f t="shared" si="23"/>
        <v>70</v>
      </c>
      <c r="V20" s="2">
        <f t="shared" si="24"/>
        <v>311</v>
      </c>
      <c r="W20" s="2">
        <f t="shared" si="25"/>
        <v>402</v>
      </c>
      <c r="X20" s="2">
        <f t="shared" si="26"/>
        <v>219</v>
      </c>
      <c r="Y20" s="2">
        <f t="shared" si="27"/>
        <v>303</v>
      </c>
      <c r="Z20" s="2">
        <f t="shared" si="28"/>
        <v>476</v>
      </c>
      <c r="AA20" s="2">
        <f t="shared" si="29"/>
        <v>292</v>
      </c>
      <c r="AB20" s="2">
        <f t="shared" si="30"/>
        <v>351</v>
      </c>
      <c r="AC20" s="2">
        <f t="shared" si="31"/>
        <v>20</v>
      </c>
      <c r="AD20" s="2">
        <f t="shared" si="32"/>
        <v>236</v>
      </c>
      <c r="AE20" s="2">
        <f t="shared" si="35"/>
        <v>107</v>
      </c>
      <c r="AF20" s="2">
        <f t="shared" si="33"/>
        <v>201</v>
      </c>
      <c r="AH20" s="2">
        <v>28</v>
      </c>
      <c r="AI20" s="2">
        <f t="shared" si="34"/>
        <v>509</v>
      </c>
      <c r="AJ20" s="2">
        <f t="shared" si="36"/>
        <v>378.23204130255067</v>
      </c>
      <c r="AK20" s="2">
        <f t="shared" si="37"/>
        <v>813.38029612193168</v>
      </c>
      <c r="AL20" s="2">
        <f t="shared" si="38"/>
        <v>637.94423492860767</v>
      </c>
    </row>
    <row r="21" spans="1:38">
      <c r="A21" s="2">
        <v>29</v>
      </c>
      <c r="B21" s="2">
        <f t="shared" si="4"/>
        <v>196</v>
      </c>
      <c r="C21" s="2">
        <f t="shared" si="5"/>
        <v>173</v>
      </c>
      <c r="D21" s="2">
        <f t="shared" si="6"/>
        <v>332</v>
      </c>
      <c r="E21" s="2">
        <f t="shared" si="7"/>
        <v>213</v>
      </c>
      <c r="F21" s="2">
        <f t="shared" si="8"/>
        <v>161</v>
      </c>
      <c r="G21" s="2">
        <f t="shared" si="9"/>
        <v>347</v>
      </c>
      <c r="H21" s="2">
        <f t="shared" si="10"/>
        <v>303</v>
      </c>
      <c r="I21" s="2">
        <f t="shared" si="11"/>
        <v>393</v>
      </c>
      <c r="J21" s="2">
        <f t="shared" si="12"/>
        <v>257</v>
      </c>
      <c r="K21" s="2">
        <f t="shared" si="13"/>
        <v>317</v>
      </c>
      <c r="L21" s="2">
        <f t="shared" si="14"/>
        <v>596</v>
      </c>
      <c r="M21" s="2">
        <f t="shared" si="15"/>
        <v>58</v>
      </c>
      <c r="N21" s="2">
        <f t="shared" si="16"/>
        <v>437</v>
      </c>
      <c r="O21" s="2">
        <f t="shared" si="17"/>
        <v>103</v>
      </c>
      <c r="P21" s="2">
        <f t="shared" si="18"/>
        <v>179</v>
      </c>
      <c r="Q21" s="2">
        <f t="shared" si="19"/>
        <v>492</v>
      </c>
      <c r="R21" s="2">
        <f t="shared" si="20"/>
        <v>173</v>
      </c>
      <c r="S21" s="2">
        <f t="shared" si="21"/>
        <v>218</v>
      </c>
      <c r="T21" s="2">
        <f t="shared" si="22"/>
        <v>190</v>
      </c>
      <c r="U21" s="2">
        <f t="shared" si="23"/>
        <v>78</v>
      </c>
      <c r="V21" s="2">
        <f t="shared" si="24"/>
        <v>350</v>
      </c>
      <c r="W21" s="2">
        <f t="shared" si="25"/>
        <v>450</v>
      </c>
      <c r="X21" s="2">
        <f t="shared" si="26"/>
        <v>243</v>
      </c>
      <c r="Y21" s="2">
        <f t="shared" si="27"/>
        <v>340</v>
      </c>
      <c r="Z21" s="2">
        <f t="shared" si="28"/>
        <v>516</v>
      </c>
      <c r="AA21" s="2">
        <f t="shared" si="29"/>
        <v>324</v>
      </c>
      <c r="AB21" s="2">
        <f t="shared" si="30"/>
        <v>393</v>
      </c>
      <c r="AC21" s="2">
        <f t="shared" si="31"/>
        <v>22</v>
      </c>
      <c r="AD21" s="2">
        <f t="shared" si="32"/>
        <v>263</v>
      </c>
      <c r="AE21" s="2">
        <f t="shared" si="35"/>
        <v>118</v>
      </c>
      <c r="AF21" s="2">
        <f t="shared" si="33"/>
        <v>223</v>
      </c>
      <c r="AH21" s="2">
        <v>29</v>
      </c>
      <c r="AI21" s="2">
        <f t="shared" si="34"/>
        <v>569</v>
      </c>
      <c r="AJ21" s="2">
        <f t="shared" si="36"/>
        <v>421.10270186985412</v>
      </c>
      <c r="AK21" s="2">
        <f t="shared" si="37"/>
        <v>911.68478629014589</v>
      </c>
      <c r="AL21" s="2">
        <f t="shared" si="38"/>
        <v>703.99562566746022</v>
      </c>
    </row>
    <row r="22" spans="1:38">
      <c r="A22" s="2">
        <v>30</v>
      </c>
      <c r="B22" s="2">
        <f t="shared" si="4"/>
        <v>217</v>
      </c>
      <c r="C22" s="2">
        <f t="shared" si="5"/>
        <v>192</v>
      </c>
      <c r="D22" s="2">
        <f t="shared" si="6"/>
        <v>369</v>
      </c>
      <c r="E22" s="2">
        <f t="shared" si="7"/>
        <v>237</v>
      </c>
      <c r="F22" s="2">
        <f t="shared" si="8"/>
        <v>178</v>
      </c>
      <c r="G22" s="2">
        <f t="shared" si="9"/>
        <v>383</v>
      </c>
      <c r="H22" s="2">
        <f t="shared" si="10"/>
        <v>337</v>
      </c>
      <c r="I22" s="2">
        <f t="shared" si="11"/>
        <v>437</v>
      </c>
      <c r="J22" s="2">
        <f t="shared" si="12"/>
        <v>284</v>
      </c>
      <c r="K22" s="2">
        <f t="shared" si="13"/>
        <v>353</v>
      </c>
      <c r="L22" s="2">
        <f t="shared" si="14"/>
        <v>657</v>
      </c>
      <c r="M22" s="2">
        <f t="shared" si="15"/>
        <v>63</v>
      </c>
      <c r="N22" s="2">
        <f t="shared" si="16"/>
        <v>483</v>
      </c>
      <c r="O22" s="2">
        <f t="shared" si="17"/>
        <v>115</v>
      </c>
      <c r="P22" s="2">
        <f t="shared" si="18"/>
        <v>198</v>
      </c>
      <c r="Q22" s="2">
        <f t="shared" si="19"/>
        <v>543</v>
      </c>
      <c r="R22" s="2">
        <f t="shared" si="20"/>
        <v>192</v>
      </c>
      <c r="S22" s="2">
        <f t="shared" si="21"/>
        <v>242</v>
      </c>
      <c r="T22" s="2">
        <f t="shared" si="22"/>
        <v>208</v>
      </c>
      <c r="U22" s="2">
        <f t="shared" si="23"/>
        <v>87</v>
      </c>
      <c r="V22" s="2">
        <f t="shared" si="24"/>
        <v>392</v>
      </c>
      <c r="W22" s="2">
        <f t="shared" si="25"/>
        <v>501</v>
      </c>
      <c r="X22" s="2">
        <f t="shared" si="26"/>
        <v>270</v>
      </c>
      <c r="Y22" s="2">
        <f t="shared" si="27"/>
        <v>379</v>
      </c>
      <c r="Z22" s="2">
        <f t="shared" si="28"/>
        <v>559</v>
      </c>
      <c r="AA22" s="2">
        <f t="shared" si="29"/>
        <v>359</v>
      </c>
      <c r="AB22" s="2">
        <f t="shared" si="30"/>
        <v>437</v>
      </c>
      <c r="AC22" s="2">
        <f t="shared" si="31"/>
        <v>25</v>
      </c>
      <c r="AD22" s="2">
        <f t="shared" si="32"/>
        <v>292</v>
      </c>
      <c r="AE22" s="2">
        <f t="shared" si="35"/>
        <v>129</v>
      </c>
      <c r="AF22" s="2">
        <f t="shared" si="33"/>
        <v>246</v>
      </c>
      <c r="AH22" s="2">
        <v>30</v>
      </c>
      <c r="AI22" s="2">
        <f t="shared" si="34"/>
        <v>634</v>
      </c>
      <c r="AJ22" s="2">
        <f t="shared" si="36"/>
        <v>467.12892822079891</v>
      </c>
      <c r="AK22" s="2">
        <f t="shared" si="37"/>
        <v>1017.9249123093476</v>
      </c>
      <c r="AL22" s="2">
        <f t="shared" si="38"/>
        <v>774.29509197200991</v>
      </c>
    </row>
    <row r="23" spans="1:38">
      <c r="A23" s="2">
        <v>31</v>
      </c>
      <c r="B23" s="2">
        <f t="shared" si="4"/>
        <v>240</v>
      </c>
      <c r="C23" s="2">
        <f t="shared" si="5"/>
        <v>212</v>
      </c>
      <c r="D23" s="2">
        <f t="shared" si="6"/>
        <v>408</v>
      </c>
      <c r="E23" s="2">
        <f t="shared" si="7"/>
        <v>263</v>
      </c>
      <c r="F23" s="2">
        <f t="shared" si="8"/>
        <v>197</v>
      </c>
      <c r="G23" s="2">
        <f t="shared" si="9"/>
        <v>421</v>
      </c>
      <c r="H23" s="2">
        <f t="shared" si="10"/>
        <v>373</v>
      </c>
      <c r="I23" s="2">
        <f t="shared" si="11"/>
        <v>485</v>
      </c>
      <c r="J23" s="2">
        <f t="shared" si="12"/>
        <v>313</v>
      </c>
      <c r="K23" s="2">
        <f t="shared" si="13"/>
        <v>391</v>
      </c>
      <c r="L23" s="2">
        <f t="shared" si="14"/>
        <v>723</v>
      </c>
      <c r="M23" s="2">
        <f t="shared" si="15"/>
        <v>70</v>
      </c>
      <c r="N23" s="2">
        <f t="shared" si="16"/>
        <v>532</v>
      </c>
      <c r="O23" s="2">
        <f t="shared" si="17"/>
        <v>128</v>
      </c>
      <c r="P23" s="2">
        <f t="shared" si="18"/>
        <v>218</v>
      </c>
      <c r="Q23" s="2">
        <f t="shared" si="19"/>
        <v>597</v>
      </c>
      <c r="R23" s="2">
        <f t="shared" si="20"/>
        <v>212</v>
      </c>
      <c r="S23" s="2">
        <f t="shared" si="21"/>
        <v>267</v>
      </c>
      <c r="T23" s="2">
        <f t="shared" si="22"/>
        <v>226</v>
      </c>
      <c r="U23" s="2">
        <f t="shared" si="23"/>
        <v>97</v>
      </c>
      <c r="V23" s="2">
        <f t="shared" si="24"/>
        <v>438</v>
      </c>
      <c r="W23" s="2">
        <f t="shared" si="25"/>
        <v>555</v>
      </c>
      <c r="X23" s="2">
        <f t="shared" si="26"/>
        <v>298</v>
      </c>
      <c r="Y23" s="2">
        <f t="shared" si="27"/>
        <v>422</v>
      </c>
      <c r="Z23" s="2">
        <f t="shared" si="28"/>
        <v>603</v>
      </c>
      <c r="AA23" s="2">
        <f t="shared" si="29"/>
        <v>397</v>
      </c>
      <c r="AB23" s="2">
        <f t="shared" si="30"/>
        <v>485</v>
      </c>
      <c r="AC23" s="2">
        <f t="shared" si="31"/>
        <v>27</v>
      </c>
      <c r="AD23" s="2">
        <f t="shared" si="32"/>
        <v>322</v>
      </c>
      <c r="AE23" s="2">
        <f t="shared" si="35"/>
        <v>142</v>
      </c>
      <c r="AF23" s="2">
        <f t="shared" si="33"/>
        <v>272</v>
      </c>
      <c r="AH23" s="2">
        <v>31</v>
      </c>
      <c r="AI23" s="2">
        <f t="shared" si="34"/>
        <v>705</v>
      </c>
      <c r="AJ23" s="2">
        <f t="shared" si="36"/>
        <v>516.42614505961012</v>
      </c>
      <c r="AK23" s="2">
        <f t="shared" si="37"/>
        <v>1132.4445622501805</v>
      </c>
      <c r="AL23" s="2">
        <f t="shared" si="38"/>
        <v>848.96054794933877</v>
      </c>
    </row>
    <row r="24" spans="1:38">
      <c r="A24" s="2">
        <v>32</v>
      </c>
      <c r="B24" s="2">
        <f t="shared" si="4"/>
        <v>264</v>
      </c>
      <c r="C24" s="2">
        <f t="shared" si="5"/>
        <v>233</v>
      </c>
      <c r="D24" s="2">
        <f t="shared" si="6"/>
        <v>450</v>
      </c>
      <c r="E24" s="2">
        <f t="shared" si="7"/>
        <v>291</v>
      </c>
      <c r="F24" s="2">
        <f t="shared" si="8"/>
        <v>217</v>
      </c>
      <c r="G24" s="2">
        <f t="shared" si="9"/>
        <v>461</v>
      </c>
      <c r="H24" s="2">
        <f t="shared" si="10"/>
        <v>411</v>
      </c>
      <c r="I24" s="2">
        <f t="shared" si="11"/>
        <v>536</v>
      </c>
      <c r="J24" s="2">
        <f t="shared" si="12"/>
        <v>344</v>
      </c>
      <c r="K24" s="2">
        <f t="shared" si="13"/>
        <v>432</v>
      </c>
      <c r="L24" s="2">
        <f t="shared" si="14"/>
        <v>792</v>
      </c>
      <c r="M24" s="2">
        <f t="shared" si="15"/>
        <v>76</v>
      </c>
      <c r="N24" s="2">
        <f t="shared" si="16"/>
        <v>585</v>
      </c>
      <c r="O24" s="2">
        <f t="shared" si="17"/>
        <v>142</v>
      </c>
      <c r="P24" s="2">
        <f t="shared" si="18"/>
        <v>239</v>
      </c>
      <c r="Q24" s="2">
        <f t="shared" si="19"/>
        <v>655</v>
      </c>
      <c r="R24" s="2">
        <f t="shared" si="20"/>
        <v>233</v>
      </c>
      <c r="S24" s="2">
        <f t="shared" si="21"/>
        <v>294</v>
      </c>
      <c r="T24" s="2">
        <f t="shared" si="22"/>
        <v>246</v>
      </c>
      <c r="U24" s="2">
        <f t="shared" si="23"/>
        <v>107</v>
      </c>
      <c r="V24" s="2">
        <f t="shared" si="24"/>
        <v>487</v>
      </c>
      <c r="W24" s="2">
        <f t="shared" si="25"/>
        <v>614</v>
      </c>
      <c r="X24" s="2">
        <f t="shared" si="26"/>
        <v>328</v>
      </c>
      <c r="Y24" s="2">
        <f t="shared" si="27"/>
        <v>468</v>
      </c>
      <c r="Z24" s="2">
        <f t="shared" si="28"/>
        <v>650</v>
      </c>
      <c r="AA24" s="2">
        <f t="shared" si="29"/>
        <v>437</v>
      </c>
      <c r="AB24" s="2">
        <f t="shared" si="30"/>
        <v>536</v>
      </c>
      <c r="AC24" s="2">
        <f t="shared" si="31"/>
        <v>30</v>
      </c>
      <c r="AD24" s="2">
        <f t="shared" si="32"/>
        <v>355</v>
      </c>
      <c r="AE24" s="2">
        <f t="shared" si="35"/>
        <v>155</v>
      </c>
      <c r="AF24" s="2">
        <f t="shared" si="33"/>
        <v>299</v>
      </c>
      <c r="AH24" s="2">
        <v>32</v>
      </c>
      <c r="AI24" s="2">
        <f t="shared" si="34"/>
        <v>780</v>
      </c>
      <c r="AJ24" s="2">
        <f t="shared" si="36"/>
        <v>569.11000709224322</v>
      </c>
      <c r="AK24" s="2">
        <f t="shared" si="37"/>
        <v>1255.5905188210327</v>
      </c>
      <c r="AL24" s="2">
        <f t="shared" si="38"/>
        <v>928.10915346028423</v>
      </c>
    </row>
    <row r="25" spans="1:38">
      <c r="A25" s="2">
        <v>33</v>
      </c>
      <c r="B25" s="2">
        <f t="shared" si="4"/>
        <v>290</v>
      </c>
      <c r="C25" s="2">
        <f t="shared" si="5"/>
        <v>257</v>
      </c>
      <c r="D25" s="2">
        <f t="shared" si="6"/>
        <v>494</v>
      </c>
      <c r="E25" s="2">
        <f t="shared" si="7"/>
        <v>321</v>
      </c>
      <c r="F25" s="2">
        <f t="shared" si="8"/>
        <v>239</v>
      </c>
      <c r="G25" s="2">
        <f t="shared" si="9"/>
        <v>504</v>
      </c>
      <c r="H25" s="2">
        <f t="shared" si="10"/>
        <v>452</v>
      </c>
      <c r="I25" s="2">
        <f t="shared" si="11"/>
        <v>591</v>
      </c>
      <c r="J25" s="2">
        <f t="shared" si="12"/>
        <v>377</v>
      </c>
      <c r="K25" s="2">
        <f t="shared" si="13"/>
        <v>476</v>
      </c>
      <c r="L25" s="2">
        <f t="shared" si="14"/>
        <v>866</v>
      </c>
      <c r="M25" s="2">
        <f t="shared" si="15"/>
        <v>83</v>
      </c>
      <c r="N25" s="2">
        <f t="shared" si="16"/>
        <v>641</v>
      </c>
      <c r="O25" s="2">
        <f t="shared" si="17"/>
        <v>157</v>
      </c>
      <c r="P25" s="2">
        <f t="shared" si="18"/>
        <v>262</v>
      </c>
      <c r="Q25" s="2">
        <f t="shared" si="19"/>
        <v>716</v>
      </c>
      <c r="R25" s="2">
        <f t="shared" si="20"/>
        <v>257</v>
      </c>
      <c r="S25" s="2">
        <f t="shared" si="21"/>
        <v>323</v>
      </c>
      <c r="T25" s="2">
        <f t="shared" si="22"/>
        <v>266</v>
      </c>
      <c r="U25" s="2">
        <f t="shared" si="23"/>
        <v>118</v>
      </c>
      <c r="V25" s="2">
        <f t="shared" si="24"/>
        <v>540</v>
      </c>
      <c r="W25" s="2">
        <f t="shared" si="25"/>
        <v>677</v>
      </c>
      <c r="X25" s="2">
        <f t="shared" si="26"/>
        <v>361</v>
      </c>
      <c r="Y25" s="2">
        <f t="shared" si="27"/>
        <v>517</v>
      </c>
      <c r="Z25" s="2">
        <f t="shared" si="28"/>
        <v>698</v>
      </c>
      <c r="AA25" s="2">
        <f t="shared" si="29"/>
        <v>480</v>
      </c>
      <c r="AB25" s="2">
        <f t="shared" si="30"/>
        <v>591</v>
      </c>
      <c r="AC25" s="2">
        <f t="shared" si="31"/>
        <v>33</v>
      </c>
      <c r="AD25" s="2">
        <f t="shared" si="32"/>
        <v>391</v>
      </c>
      <c r="AE25" s="2">
        <f t="shared" si="35"/>
        <v>168</v>
      </c>
      <c r="AF25" s="2">
        <f t="shared" si="33"/>
        <v>327</v>
      </c>
      <c r="AH25" s="2">
        <v>33</v>
      </c>
      <c r="AI25" s="2">
        <f t="shared" si="34"/>
        <v>861</v>
      </c>
      <c r="AJ25" s="2">
        <f t="shared" si="36"/>
        <v>625.29639203832494</v>
      </c>
      <c r="AK25" s="2">
        <f t="shared" si="37"/>
        <v>1387.7123891353522</v>
      </c>
      <c r="AL25" s="2">
        <f t="shared" si="38"/>
        <v>1011.8573430634228</v>
      </c>
    </row>
    <row r="26" spans="1:38">
      <c r="A26" s="2">
        <v>34</v>
      </c>
      <c r="B26" s="2">
        <f t="shared" si="4"/>
        <v>317</v>
      </c>
      <c r="C26" s="2">
        <f t="shared" si="5"/>
        <v>281</v>
      </c>
      <c r="D26" s="2">
        <f t="shared" si="6"/>
        <v>542</v>
      </c>
      <c r="E26" s="2">
        <f t="shared" si="7"/>
        <v>353</v>
      </c>
      <c r="F26" s="2">
        <f t="shared" si="8"/>
        <v>262</v>
      </c>
      <c r="G26" s="2">
        <f t="shared" si="9"/>
        <v>549</v>
      </c>
      <c r="H26" s="2">
        <f t="shared" si="10"/>
        <v>496</v>
      </c>
      <c r="I26" s="2">
        <f t="shared" si="11"/>
        <v>650</v>
      </c>
      <c r="J26" s="2">
        <f t="shared" si="12"/>
        <v>411</v>
      </c>
      <c r="K26" s="2">
        <f t="shared" si="13"/>
        <v>522</v>
      </c>
      <c r="L26" s="2">
        <f t="shared" si="14"/>
        <v>945</v>
      </c>
      <c r="M26" s="2">
        <f t="shared" si="15"/>
        <v>90</v>
      </c>
      <c r="N26" s="2">
        <f t="shared" si="16"/>
        <v>700</v>
      </c>
      <c r="O26" s="2">
        <f t="shared" si="17"/>
        <v>173</v>
      </c>
      <c r="P26" s="2">
        <f t="shared" si="18"/>
        <v>286</v>
      </c>
      <c r="Q26" s="2">
        <f t="shared" si="19"/>
        <v>781</v>
      </c>
      <c r="R26" s="2">
        <f t="shared" si="20"/>
        <v>281</v>
      </c>
      <c r="S26" s="2">
        <f t="shared" si="21"/>
        <v>353</v>
      </c>
      <c r="T26" s="2">
        <f t="shared" si="22"/>
        <v>288</v>
      </c>
      <c r="U26" s="2">
        <f t="shared" si="23"/>
        <v>130</v>
      </c>
      <c r="V26" s="2">
        <f t="shared" si="24"/>
        <v>597</v>
      </c>
      <c r="W26" s="2">
        <f t="shared" si="25"/>
        <v>744</v>
      </c>
      <c r="X26" s="2">
        <f t="shared" si="26"/>
        <v>395</v>
      </c>
      <c r="Y26" s="2">
        <f t="shared" si="27"/>
        <v>570</v>
      </c>
      <c r="Z26" s="2">
        <f t="shared" si="28"/>
        <v>749</v>
      </c>
      <c r="AA26" s="2">
        <f t="shared" si="29"/>
        <v>525</v>
      </c>
      <c r="AB26" s="2">
        <f t="shared" si="30"/>
        <v>650</v>
      </c>
      <c r="AC26" s="2">
        <f t="shared" si="31"/>
        <v>36</v>
      </c>
      <c r="AD26" s="2">
        <f t="shared" si="32"/>
        <v>428</v>
      </c>
      <c r="AE26" s="2">
        <f t="shared" si="35"/>
        <v>183</v>
      </c>
      <c r="AF26" s="2">
        <f t="shared" si="33"/>
        <v>358</v>
      </c>
      <c r="AH26" s="2">
        <v>34</v>
      </c>
      <c r="AI26" s="2">
        <f t="shared" si="34"/>
        <v>947</v>
      </c>
      <c r="AJ26" s="2">
        <f t="shared" si="36"/>
        <v>685.10139406762994</v>
      </c>
      <c r="AK26" s="2">
        <f t="shared" si="37"/>
        <v>1529.1625383356848</v>
      </c>
      <c r="AL26" s="2">
        <f t="shared" si="38"/>
        <v>1100.3208529799224</v>
      </c>
    </row>
    <row r="27" spans="1:38">
      <c r="A27" s="2">
        <v>35</v>
      </c>
      <c r="B27" s="2">
        <f t="shared" si="4"/>
        <v>346</v>
      </c>
      <c r="C27" s="2">
        <f t="shared" si="5"/>
        <v>307</v>
      </c>
      <c r="D27" s="2">
        <f t="shared" si="6"/>
        <v>593</v>
      </c>
      <c r="E27" s="2">
        <f t="shared" si="7"/>
        <v>387</v>
      </c>
      <c r="F27" s="2">
        <f t="shared" si="8"/>
        <v>286</v>
      </c>
      <c r="G27" s="2">
        <f t="shared" si="9"/>
        <v>597</v>
      </c>
      <c r="H27" s="2">
        <f t="shared" si="10"/>
        <v>543</v>
      </c>
      <c r="I27" s="2">
        <f t="shared" si="11"/>
        <v>712</v>
      </c>
      <c r="J27" s="2">
        <f t="shared" si="12"/>
        <v>448</v>
      </c>
      <c r="K27" s="2">
        <f t="shared" si="13"/>
        <v>572</v>
      </c>
      <c r="L27" s="2">
        <f t="shared" si="14"/>
        <v>1027</v>
      </c>
      <c r="M27" s="2">
        <f t="shared" si="15"/>
        <v>98</v>
      </c>
      <c r="N27" s="2">
        <f t="shared" si="16"/>
        <v>762</v>
      </c>
      <c r="O27" s="2">
        <f t="shared" si="17"/>
        <v>190</v>
      </c>
      <c r="P27" s="2">
        <f t="shared" si="18"/>
        <v>311</v>
      </c>
      <c r="Q27" s="2">
        <f t="shared" si="19"/>
        <v>850</v>
      </c>
      <c r="R27" s="2">
        <f t="shared" si="20"/>
        <v>307</v>
      </c>
      <c r="S27" s="2">
        <f t="shared" si="21"/>
        <v>386</v>
      </c>
      <c r="T27" s="2">
        <f t="shared" si="22"/>
        <v>310</v>
      </c>
      <c r="U27" s="2">
        <f t="shared" si="23"/>
        <v>143</v>
      </c>
      <c r="V27" s="2">
        <f t="shared" si="24"/>
        <v>658</v>
      </c>
      <c r="W27" s="2">
        <f t="shared" si="25"/>
        <v>816</v>
      </c>
      <c r="X27" s="2">
        <f t="shared" si="26"/>
        <v>432</v>
      </c>
      <c r="Y27" s="2">
        <f t="shared" si="27"/>
        <v>627</v>
      </c>
      <c r="Z27" s="2">
        <f t="shared" si="28"/>
        <v>801</v>
      </c>
      <c r="AA27" s="2">
        <f t="shared" si="29"/>
        <v>573</v>
      </c>
      <c r="AB27" s="2">
        <f t="shared" si="30"/>
        <v>712</v>
      </c>
      <c r="AC27" s="2">
        <f t="shared" si="31"/>
        <v>39</v>
      </c>
      <c r="AD27" s="2">
        <f t="shared" si="32"/>
        <v>468</v>
      </c>
      <c r="AE27" s="2">
        <f t="shared" si="35"/>
        <v>198</v>
      </c>
      <c r="AF27" s="2">
        <f t="shared" si="33"/>
        <v>390</v>
      </c>
      <c r="AH27" s="2">
        <v>35</v>
      </c>
      <c r="AI27" s="2">
        <f t="shared" si="34"/>
        <v>1039</v>
      </c>
      <c r="AJ27" s="2">
        <f t="shared" si="36"/>
        <v>748.64131762317857</v>
      </c>
      <c r="AK27" s="2">
        <f t="shared" si="37"/>
        <v>1680.2960267515925</v>
      </c>
      <c r="AL27" s="2">
        <f t="shared" si="38"/>
        <v>1193.6147462704159</v>
      </c>
    </row>
    <row r="28" spans="1:38">
      <c r="A28" s="2">
        <v>36</v>
      </c>
      <c r="B28" s="2">
        <f t="shared" si="4"/>
        <v>377</v>
      </c>
      <c r="C28" s="2">
        <f t="shared" si="5"/>
        <v>335</v>
      </c>
      <c r="D28" s="2">
        <f t="shared" si="6"/>
        <v>646</v>
      </c>
      <c r="E28" s="2">
        <f t="shared" si="7"/>
        <v>424</v>
      </c>
      <c r="F28" s="2">
        <f t="shared" si="8"/>
        <v>312</v>
      </c>
      <c r="G28" s="2">
        <f t="shared" si="9"/>
        <v>647</v>
      </c>
      <c r="H28" s="2">
        <f t="shared" si="10"/>
        <v>592</v>
      </c>
      <c r="I28" s="2">
        <f t="shared" si="11"/>
        <v>778</v>
      </c>
      <c r="J28" s="2">
        <f t="shared" si="12"/>
        <v>487</v>
      </c>
      <c r="K28" s="2">
        <f t="shared" si="13"/>
        <v>625</v>
      </c>
      <c r="L28" s="2">
        <f t="shared" si="14"/>
        <v>1114</v>
      </c>
      <c r="M28" s="2">
        <f t="shared" si="15"/>
        <v>106</v>
      </c>
      <c r="N28" s="2">
        <f t="shared" si="16"/>
        <v>829</v>
      </c>
      <c r="O28" s="2">
        <f t="shared" si="17"/>
        <v>208</v>
      </c>
      <c r="P28" s="2">
        <f t="shared" si="18"/>
        <v>338</v>
      </c>
      <c r="Q28" s="2">
        <f t="shared" si="19"/>
        <v>923</v>
      </c>
      <c r="R28" s="2">
        <f t="shared" si="20"/>
        <v>335</v>
      </c>
      <c r="S28" s="2">
        <f t="shared" si="21"/>
        <v>420</v>
      </c>
      <c r="T28" s="2">
        <f t="shared" si="22"/>
        <v>334</v>
      </c>
      <c r="U28" s="2">
        <f t="shared" si="23"/>
        <v>156</v>
      </c>
      <c r="V28" s="2">
        <f t="shared" si="24"/>
        <v>723</v>
      </c>
      <c r="W28" s="2">
        <f t="shared" si="25"/>
        <v>892</v>
      </c>
      <c r="X28" s="2">
        <f t="shared" si="26"/>
        <v>471</v>
      </c>
      <c r="Y28" s="2">
        <f t="shared" si="27"/>
        <v>687</v>
      </c>
      <c r="Z28" s="2">
        <f t="shared" si="28"/>
        <v>855</v>
      </c>
      <c r="AA28" s="2">
        <f t="shared" si="29"/>
        <v>624</v>
      </c>
      <c r="AB28" s="2">
        <f t="shared" si="30"/>
        <v>778</v>
      </c>
      <c r="AC28" s="2">
        <f t="shared" si="31"/>
        <v>43</v>
      </c>
      <c r="AD28" s="2">
        <f t="shared" si="32"/>
        <v>510</v>
      </c>
      <c r="AE28" s="2">
        <f t="shared" si="35"/>
        <v>214</v>
      </c>
      <c r="AF28" s="2">
        <f t="shared" si="33"/>
        <v>424</v>
      </c>
      <c r="AH28" s="2">
        <v>36</v>
      </c>
      <c r="AI28" s="2">
        <f t="shared" si="34"/>
        <v>1137</v>
      </c>
      <c r="AJ28" s="2">
        <f t="shared" si="36"/>
        <v>816.03267159747645</v>
      </c>
      <c r="AK28" s="2">
        <f t="shared" si="37"/>
        <v>1841.470550304364</v>
      </c>
      <c r="AL28" s="2">
        <f t="shared" si="38"/>
        <v>1291.8534363915098</v>
      </c>
    </row>
    <row r="29" spans="1:38">
      <c r="A29" s="2">
        <v>37</v>
      </c>
      <c r="B29" s="2">
        <f t="shared" si="4"/>
        <v>410</v>
      </c>
      <c r="C29" s="2">
        <f t="shared" si="5"/>
        <v>364</v>
      </c>
      <c r="D29" s="2">
        <f t="shared" si="6"/>
        <v>703</v>
      </c>
      <c r="E29" s="2">
        <f t="shared" si="7"/>
        <v>462</v>
      </c>
      <c r="F29" s="2">
        <f t="shared" si="8"/>
        <v>339</v>
      </c>
      <c r="G29" s="2">
        <f t="shared" si="9"/>
        <v>701</v>
      </c>
      <c r="H29" s="2">
        <f t="shared" si="10"/>
        <v>645</v>
      </c>
      <c r="I29" s="2">
        <f t="shared" si="11"/>
        <v>849</v>
      </c>
      <c r="J29" s="2">
        <f t="shared" si="12"/>
        <v>528</v>
      </c>
      <c r="K29" s="2">
        <f t="shared" si="13"/>
        <v>681</v>
      </c>
      <c r="L29" s="2">
        <f t="shared" si="14"/>
        <v>1206</v>
      </c>
      <c r="M29" s="2">
        <f t="shared" si="15"/>
        <v>114</v>
      </c>
      <c r="N29" s="2">
        <f t="shared" si="16"/>
        <v>899</v>
      </c>
      <c r="O29" s="2">
        <f t="shared" si="17"/>
        <v>227</v>
      </c>
      <c r="P29" s="2">
        <f t="shared" si="18"/>
        <v>366</v>
      </c>
      <c r="Q29" s="2">
        <f t="shared" si="19"/>
        <v>999</v>
      </c>
      <c r="R29" s="2">
        <f t="shared" si="20"/>
        <v>364</v>
      </c>
      <c r="S29" s="2">
        <f t="shared" si="21"/>
        <v>457</v>
      </c>
      <c r="T29" s="2">
        <f t="shared" si="22"/>
        <v>358</v>
      </c>
      <c r="U29" s="2">
        <f t="shared" si="23"/>
        <v>171</v>
      </c>
      <c r="V29" s="2">
        <f t="shared" si="24"/>
        <v>792</v>
      </c>
      <c r="W29" s="2">
        <f t="shared" si="25"/>
        <v>973</v>
      </c>
      <c r="X29" s="2">
        <f t="shared" si="26"/>
        <v>512</v>
      </c>
      <c r="Y29" s="2">
        <f t="shared" si="27"/>
        <v>751</v>
      </c>
      <c r="Z29" s="2">
        <f t="shared" si="28"/>
        <v>912</v>
      </c>
      <c r="AA29" s="2">
        <f t="shared" si="29"/>
        <v>679</v>
      </c>
      <c r="AB29" s="2">
        <f t="shared" si="30"/>
        <v>849</v>
      </c>
      <c r="AC29" s="2">
        <f t="shared" si="31"/>
        <v>46</v>
      </c>
      <c r="AD29" s="2">
        <f t="shared" si="32"/>
        <v>555</v>
      </c>
      <c r="AE29" s="2">
        <f t="shared" si="35"/>
        <v>231</v>
      </c>
      <c r="AF29" s="2">
        <f t="shared" si="33"/>
        <v>460</v>
      </c>
      <c r="AH29" s="2">
        <v>37</v>
      </c>
      <c r="AI29" s="2">
        <f t="shared" si="34"/>
        <v>1241</v>
      </c>
      <c r="AJ29" s="2">
        <f t="shared" si="36"/>
        <v>887.39216383213193</v>
      </c>
      <c r="AK29" s="2">
        <f t="shared" si="37"/>
        <v>2013.0463839022764</v>
      </c>
      <c r="AL29" s="2">
        <f t="shared" si="38"/>
        <v>1395.1507092794841</v>
      </c>
    </row>
    <row r="30" spans="1:38">
      <c r="A30" s="2">
        <v>38</v>
      </c>
      <c r="B30" s="2">
        <f t="shared" si="4"/>
        <v>444</v>
      </c>
      <c r="C30" s="2">
        <f t="shared" si="5"/>
        <v>395</v>
      </c>
      <c r="D30" s="2">
        <f t="shared" si="6"/>
        <v>763</v>
      </c>
      <c r="E30" s="2">
        <f t="shared" si="7"/>
        <v>503</v>
      </c>
      <c r="F30" s="2">
        <f t="shared" si="8"/>
        <v>368</v>
      </c>
      <c r="G30" s="2">
        <f t="shared" si="9"/>
        <v>757</v>
      </c>
      <c r="H30" s="2">
        <f t="shared" si="10"/>
        <v>700</v>
      </c>
      <c r="I30" s="2">
        <f t="shared" si="11"/>
        <v>923</v>
      </c>
      <c r="J30" s="2">
        <f t="shared" si="12"/>
        <v>572</v>
      </c>
      <c r="K30" s="2">
        <f t="shared" si="13"/>
        <v>741</v>
      </c>
      <c r="L30" s="2">
        <f t="shared" si="14"/>
        <v>1303</v>
      </c>
      <c r="M30" s="2">
        <f t="shared" si="15"/>
        <v>123</v>
      </c>
      <c r="N30" s="2">
        <f t="shared" si="16"/>
        <v>973</v>
      </c>
      <c r="O30" s="2">
        <f t="shared" si="17"/>
        <v>248</v>
      </c>
      <c r="P30" s="2">
        <f t="shared" si="18"/>
        <v>396</v>
      </c>
      <c r="Q30" s="2">
        <f t="shared" si="19"/>
        <v>1080</v>
      </c>
      <c r="R30" s="2">
        <f t="shared" si="20"/>
        <v>395</v>
      </c>
      <c r="S30" s="2">
        <f t="shared" si="21"/>
        <v>495</v>
      </c>
      <c r="T30" s="2">
        <f t="shared" si="22"/>
        <v>384</v>
      </c>
      <c r="U30" s="2">
        <f t="shared" si="23"/>
        <v>186</v>
      </c>
      <c r="V30" s="2">
        <f t="shared" si="24"/>
        <v>866</v>
      </c>
      <c r="W30" s="2">
        <f t="shared" si="25"/>
        <v>1058</v>
      </c>
      <c r="X30" s="2">
        <f t="shared" si="26"/>
        <v>555</v>
      </c>
      <c r="Y30" s="2">
        <f t="shared" si="27"/>
        <v>819</v>
      </c>
      <c r="Z30" s="2">
        <f t="shared" si="28"/>
        <v>971</v>
      </c>
      <c r="AA30" s="2">
        <f t="shared" si="29"/>
        <v>736</v>
      </c>
      <c r="AB30" s="2">
        <f t="shared" si="30"/>
        <v>923</v>
      </c>
      <c r="AC30" s="2">
        <f t="shared" si="31"/>
        <v>50</v>
      </c>
      <c r="AD30" s="2">
        <f t="shared" si="32"/>
        <v>602</v>
      </c>
      <c r="AE30" s="2">
        <f t="shared" si="35"/>
        <v>249</v>
      </c>
      <c r="AF30" s="2">
        <f t="shared" si="33"/>
        <v>498</v>
      </c>
      <c r="AH30" s="2">
        <v>38</v>
      </c>
      <c r="AI30" s="2">
        <f t="shared" si="34"/>
        <v>1352</v>
      </c>
      <c r="AJ30" s="2">
        <f t="shared" si="36"/>
        <v>962.83669591443345</v>
      </c>
      <c r="AK30" s="2">
        <f t="shared" si="37"/>
        <v>2195.386327597108</v>
      </c>
      <c r="AL30" s="2">
        <f t="shared" si="38"/>
        <v>1503.6197440915773</v>
      </c>
    </row>
    <row r="31" spans="1:38">
      <c r="A31" s="2">
        <v>39</v>
      </c>
      <c r="B31" s="2">
        <f t="shared" si="4"/>
        <v>481</v>
      </c>
      <c r="C31" s="2">
        <f t="shared" si="5"/>
        <v>428</v>
      </c>
      <c r="D31" s="2">
        <f t="shared" si="6"/>
        <v>827</v>
      </c>
      <c r="E31" s="2">
        <f t="shared" si="7"/>
        <v>547</v>
      </c>
      <c r="F31" s="2">
        <f t="shared" si="8"/>
        <v>399</v>
      </c>
      <c r="G31" s="2">
        <f t="shared" si="9"/>
        <v>815</v>
      </c>
      <c r="H31" s="2">
        <f t="shared" si="10"/>
        <v>759</v>
      </c>
      <c r="I31" s="2">
        <f t="shared" si="11"/>
        <v>1002</v>
      </c>
      <c r="J31" s="2">
        <f t="shared" si="12"/>
        <v>617</v>
      </c>
      <c r="K31" s="2">
        <f t="shared" si="13"/>
        <v>803</v>
      </c>
      <c r="L31" s="2">
        <f t="shared" si="14"/>
        <v>1405</v>
      </c>
      <c r="M31" s="2">
        <f t="shared" si="15"/>
        <v>132</v>
      </c>
      <c r="N31" s="2">
        <f t="shared" si="16"/>
        <v>1050</v>
      </c>
      <c r="O31" s="2">
        <f t="shared" si="17"/>
        <v>270</v>
      </c>
      <c r="P31" s="2">
        <f t="shared" si="18"/>
        <v>428</v>
      </c>
      <c r="Q31" s="2">
        <f t="shared" si="19"/>
        <v>1165</v>
      </c>
      <c r="R31" s="2">
        <f t="shared" si="20"/>
        <v>428</v>
      </c>
      <c r="S31" s="2">
        <f t="shared" si="21"/>
        <v>535</v>
      </c>
      <c r="T31" s="2">
        <f t="shared" si="22"/>
        <v>411</v>
      </c>
      <c r="U31" s="2">
        <f t="shared" si="23"/>
        <v>202</v>
      </c>
      <c r="V31" s="2">
        <f t="shared" si="24"/>
        <v>945</v>
      </c>
      <c r="W31" s="2">
        <f t="shared" si="25"/>
        <v>1149</v>
      </c>
      <c r="X31" s="2">
        <f t="shared" si="26"/>
        <v>601</v>
      </c>
      <c r="Y31" s="2">
        <f t="shared" si="27"/>
        <v>892</v>
      </c>
      <c r="Z31" s="2">
        <f t="shared" si="28"/>
        <v>1031</v>
      </c>
      <c r="AA31" s="2">
        <f t="shared" si="29"/>
        <v>796</v>
      </c>
      <c r="AB31" s="2">
        <f t="shared" si="30"/>
        <v>1002</v>
      </c>
      <c r="AC31" s="2">
        <f t="shared" si="31"/>
        <v>54</v>
      </c>
      <c r="AD31" s="2">
        <f t="shared" si="32"/>
        <v>652</v>
      </c>
      <c r="AE31" s="2">
        <f t="shared" si="35"/>
        <v>267</v>
      </c>
      <c r="AF31" s="2">
        <f t="shared" si="33"/>
        <v>539</v>
      </c>
      <c r="AH31" s="2">
        <v>39</v>
      </c>
      <c r="AI31" s="2">
        <f t="shared" si="34"/>
        <v>1469</v>
      </c>
      <c r="AJ31" s="2">
        <f t="shared" si="36"/>
        <v>1042.4833582472036</v>
      </c>
      <c r="AK31" s="2">
        <f t="shared" si="37"/>
        <v>2388.8556552958044</v>
      </c>
      <c r="AL31" s="2">
        <f t="shared" si="38"/>
        <v>1617.373132720516</v>
      </c>
    </row>
    <row r="32" spans="1:38">
      <c r="A32" s="2">
        <v>40</v>
      </c>
      <c r="B32" s="2">
        <f t="shared" si="4"/>
        <v>519</v>
      </c>
      <c r="C32" s="2">
        <f t="shared" si="5"/>
        <v>463</v>
      </c>
      <c r="D32" s="2">
        <f t="shared" si="6"/>
        <v>894</v>
      </c>
      <c r="E32" s="2">
        <f t="shared" si="7"/>
        <v>592</v>
      </c>
      <c r="F32" s="2">
        <f t="shared" si="8"/>
        <v>431</v>
      </c>
      <c r="G32" s="2">
        <f t="shared" si="9"/>
        <v>877</v>
      </c>
      <c r="H32" s="2">
        <f t="shared" si="10"/>
        <v>821</v>
      </c>
      <c r="I32" s="2">
        <f t="shared" si="11"/>
        <v>1086</v>
      </c>
      <c r="J32" s="2">
        <f t="shared" si="12"/>
        <v>665</v>
      </c>
      <c r="K32" s="2">
        <f t="shared" si="13"/>
        <v>870</v>
      </c>
      <c r="L32" s="2">
        <f t="shared" si="14"/>
        <v>1512</v>
      </c>
      <c r="M32" s="2">
        <f t="shared" si="15"/>
        <v>142</v>
      </c>
      <c r="N32" s="2">
        <f t="shared" si="16"/>
        <v>1132</v>
      </c>
      <c r="O32" s="2">
        <f t="shared" si="17"/>
        <v>293</v>
      </c>
      <c r="P32" s="2">
        <f t="shared" si="18"/>
        <v>461</v>
      </c>
      <c r="Q32" s="2">
        <f t="shared" si="19"/>
        <v>1254</v>
      </c>
      <c r="R32" s="2">
        <f t="shared" si="20"/>
        <v>463</v>
      </c>
      <c r="S32" s="2">
        <f t="shared" si="21"/>
        <v>578</v>
      </c>
      <c r="T32" s="2">
        <f t="shared" si="22"/>
        <v>439</v>
      </c>
      <c r="U32" s="2">
        <f t="shared" si="23"/>
        <v>219</v>
      </c>
      <c r="V32" s="2">
        <f t="shared" si="24"/>
        <v>1029</v>
      </c>
      <c r="W32" s="2">
        <f t="shared" si="25"/>
        <v>1245</v>
      </c>
      <c r="X32" s="2">
        <f t="shared" si="26"/>
        <v>649</v>
      </c>
      <c r="Y32" s="2">
        <f t="shared" si="27"/>
        <v>969</v>
      </c>
      <c r="Z32" s="2">
        <f t="shared" si="28"/>
        <v>1094</v>
      </c>
      <c r="AA32" s="2">
        <f t="shared" si="29"/>
        <v>859</v>
      </c>
      <c r="AB32" s="2">
        <f t="shared" si="30"/>
        <v>1086</v>
      </c>
      <c r="AC32" s="2">
        <f t="shared" si="31"/>
        <v>58</v>
      </c>
      <c r="AD32" s="2">
        <f t="shared" si="32"/>
        <v>705</v>
      </c>
      <c r="AE32" s="2">
        <f t="shared" si="35"/>
        <v>287</v>
      </c>
      <c r="AF32" s="2">
        <f t="shared" si="33"/>
        <v>581</v>
      </c>
      <c r="AH32" s="2">
        <v>40</v>
      </c>
      <c r="AI32" s="2">
        <f t="shared" si="34"/>
        <v>1593</v>
      </c>
      <c r="AJ32" s="2">
        <f t="shared" si="36"/>
        <v>1126.4494253707749</v>
      </c>
      <c r="AK32" s="2">
        <f t="shared" si="37"/>
        <v>2593.8220658417408</v>
      </c>
      <c r="AL32" s="2">
        <f t="shared" si="38"/>
        <v>1736.5228981851717</v>
      </c>
    </row>
    <row r="33" spans="1:38">
      <c r="A33" s="2">
        <v>41</v>
      </c>
      <c r="B33" s="2">
        <f t="shared" si="4"/>
        <v>560</v>
      </c>
      <c r="C33" s="2">
        <f t="shared" si="5"/>
        <v>499</v>
      </c>
      <c r="D33" s="2">
        <f t="shared" si="6"/>
        <v>965</v>
      </c>
      <c r="E33" s="2">
        <f t="shared" si="7"/>
        <v>641</v>
      </c>
      <c r="F33" s="2">
        <f t="shared" si="8"/>
        <v>465</v>
      </c>
      <c r="G33" s="2">
        <f t="shared" si="9"/>
        <v>942</v>
      </c>
      <c r="H33" s="2">
        <f t="shared" si="10"/>
        <v>886</v>
      </c>
      <c r="I33" s="2">
        <f t="shared" si="11"/>
        <v>1174</v>
      </c>
      <c r="J33" s="2">
        <f t="shared" si="12"/>
        <v>715</v>
      </c>
      <c r="K33" s="2">
        <f t="shared" si="13"/>
        <v>940</v>
      </c>
      <c r="L33" s="2">
        <f t="shared" si="14"/>
        <v>1624</v>
      </c>
      <c r="M33" s="2">
        <f t="shared" si="15"/>
        <v>152</v>
      </c>
      <c r="N33" s="2">
        <f t="shared" si="16"/>
        <v>1218</v>
      </c>
      <c r="O33" s="2">
        <f t="shared" si="17"/>
        <v>318</v>
      </c>
      <c r="P33" s="2">
        <f t="shared" si="18"/>
        <v>495</v>
      </c>
      <c r="Q33" s="2">
        <f t="shared" si="19"/>
        <v>1347</v>
      </c>
      <c r="R33" s="2">
        <f t="shared" si="20"/>
        <v>499</v>
      </c>
      <c r="S33" s="2">
        <f t="shared" si="21"/>
        <v>623</v>
      </c>
      <c r="T33" s="2">
        <f t="shared" si="22"/>
        <v>468</v>
      </c>
      <c r="U33" s="2">
        <f t="shared" si="23"/>
        <v>237</v>
      </c>
      <c r="V33" s="2">
        <f t="shared" si="24"/>
        <v>1117</v>
      </c>
      <c r="W33" s="2">
        <f t="shared" si="25"/>
        <v>1346</v>
      </c>
      <c r="X33" s="2">
        <f t="shared" si="26"/>
        <v>700</v>
      </c>
      <c r="Y33" s="2">
        <f t="shared" si="27"/>
        <v>1050</v>
      </c>
      <c r="Z33" s="2">
        <f t="shared" si="28"/>
        <v>1159</v>
      </c>
      <c r="AA33" s="2">
        <f t="shared" si="29"/>
        <v>926</v>
      </c>
      <c r="AB33" s="2">
        <f t="shared" si="30"/>
        <v>1174</v>
      </c>
      <c r="AC33" s="2">
        <f t="shared" si="31"/>
        <v>63</v>
      </c>
      <c r="AD33" s="2">
        <f t="shared" si="32"/>
        <v>761</v>
      </c>
      <c r="AE33" s="2">
        <f t="shared" si="35"/>
        <v>307</v>
      </c>
      <c r="AF33" s="2">
        <f t="shared" si="33"/>
        <v>625</v>
      </c>
      <c r="AH33" s="2">
        <v>41</v>
      </c>
      <c r="AI33" s="2">
        <f t="shared" si="34"/>
        <v>1724</v>
      </c>
      <c r="AJ33" s="2">
        <f t="shared" si="36"/>
        <v>1214.8523515180345</v>
      </c>
      <c r="AK33" s="2">
        <f t="shared" si="37"/>
        <v>2810.655636297814</v>
      </c>
      <c r="AL33" s="2">
        <f t="shared" si="38"/>
        <v>1861.1805119891876</v>
      </c>
    </row>
    <row r="34" spans="1:38">
      <c r="A34" s="2">
        <v>42</v>
      </c>
      <c r="B34" s="2">
        <f t="shared" si="4"/>
        <v>602</v>
      </c>
      <c r="C34" s="2">
        <f t="shared" si="5"/>
        <v>538</v>
      </c>
      <c r="D34" s="2">
        <f t="shared" si="6"/>
        <v>1039</v>
      </c>
      <c r="E34" s="2">
        <f t="shared" si="7"/>
        <v>692</v>
      </c>
      <c r="F34" s="2">
        <f t="shared" si="8"/>
        <v>501</v>
      </c>
      <c r="G34" s="2">
        <f t="shared" si="9"/>
        <v>1009</v>
      </c>
      <c r="H34" s="2">
        <f t="shared" si="10"/>
        <v>955</v>
      </c>
      <c r="I34" s="2">
        <f t="shared" si="11"/>
        <v>1267</v>
      </c>
      <c r="J34" s="2">
        <f t="shared" si="12"/>
        <v>768</v>
      </c>
      <c r="K34" s="2">
        <f t="shared" si="13"/>
        <v>1014</v>
      </c>
      <c r="L34" s="2">
        <f t="shared" si="14"/>
        <v>1741</v>
      </c>
      <c r="M34" s="2">
        <f t="shared" si="15"/>
        <v>162</v>
      </c>
      <c r="N34" s="2">
        <f t="shared" si="16"/>
        <v>1308</v>
      </c>
      <c r="O34" s="2">
        <f t="shared" si="17"/>
        <v>344</v>
      </c>
      <c r="P34" s="2">
        <f t="shared" si="18"/>
        <v>531</v>
      </c>
      <c r="Q34" s="2">
        <f t="shared" si="19"/>
        <v>1445</v>
      </c>
      <c r="R34" s="2">
        <f t="shared" si="20"/>
        <v>538</v>
      </c>
      <c r="S34" s="2">
        <f t="shared" si="21"/>
        <v>670</v>
      </c>
      <c r="T34" s="2">
        <f t="shared" si="22"/>
        <v>498</v>
      </c>
      <c r="U34" s="2">
        <f t="shared" si="23"/>
        <v>256</v>
      </c>
      <c r="V34" s="2">
        <f t="shared" si="24"/>
        <v>1211</v>
      </c>
      <c r="W34" s="2">
        <f t="shared" si="25"/>
        <v>1453</v>
      </c>
      <c r="X34" s="2">
        <f t="shared" si="26"/>
        <v>753</v>
      </c>
      <c r="Y34" s="2">
        <f t="shared" si="27"/>
        <v>1136</v>
      </c>
      <c r="Z34" s="2">
        <f t="shared" si="28"/>
        <v>1226</v>
      </c>
      <c r="AA34" s="2">
        <f t="shared" si="29"/>
        <v>996</v>
      </c>
      <c r="AB34" s="2">
        <f t="shared" si="30"/>
        <v>1267</v>
      </c>
      <c r="AC34" s="2">
        <f t="shared" si="31"/>
        <v>68</v>
      </c>
      <c r="AD34" s="2">
        <f t="shared" si="32"/>
        <v>819</v>
      </c>
      <c r="AE34" s="2">
        <f t="shared" si="35"/>
        <v>328</v>
      </c>
      <c r="AF34" s="2">
        <f t="shared" si="33"/>
        <v>672</v>
      </c>
      <c r="AH34" s="2">
        <v>42</v>
      </c>
      <c r="AI34" s="2">
        <f t="shared" si="34"/>
        <v>1862</v>
      </c>
      <c r="AJ34" s="2">
        <f t="shared" si="36"/>
        <v>1307.809766385383</v>
      </c>
      <c r="AK34" s="2">
        <f t="shared" si="37"/>
        <v>3039.7287772795594</v>
      </c>
      <c r="AL34" s="2">
        <f t="shared" si="38"/>
        <v>1991.4569105298688</v>
      </c>
    </row>
    <row r="35" spans="1:38">
      <c r="A35" s="2">
        <v>43</v>
      </c>
      <c r="B35" s="2">
        <f t="shared" si="4"/>
        <v>646</v>
      </c>
      <c r="C35" s="2">
        <f t="shared" si="5"/>
        <v>578</v>
      </c>
      <c r="D35" s="2">
        <f t="shared" si="6"/>
        <v>1117</v>
      </c>
      <c r="E35" s="2">
        <f t="shared" si="7"/>
        <v>746</v>
      </c>
      <c r="F35" s="2">
        <f t="shared" si="8"/>
        <v>539</v>
      </c>
      <c r="G35" s="2">
        <f t="shared" si="9"/>
        <v>1080</v>
      </c>
      <c r="H35" s="2">
        <f t="shared" si="10"/>
        <v>1027</v>
      </c>
      <c r="I35" s="2">
        <f t="shared" si="11"/>
        <v>1365</v>
      </c>
      <c r="J35" s="2">
        <f t="shared" si="12"/>
        <v>823</v>
      </c>
      <c r="K35" s="2">
        <f t="shared" si="13"/>
        <v>1091</v>
      </c>
      <c r="L35" s="2">
        <f t="shared" si="14"/>
        <v>1864</v>
      </c>
      <c r="M35" s="2">
        <f t="shared" si="15"/>
        <v>173</v>
      </c>
      <c r="N35" s="2">
        <f t="shared" si="16"/>
        <v>1402</v>
      </c>
      <c r="O35" s="2">
        <f t="shared" si="17"/>
        <v>371</v>
      </c>
      <c r="P35" s="2">
        <f t="shared" si="18"/>
        <v>569</v>
      </c>
      <c r="Q35" s="2">
        <f t="shared" si="19"/>
        <v>1547</v>
      </c>
      <c r="R35" s="2">
        <f t="shared" si="20"/>
        <v>578</v>
      </c>
      <c r="S35" s="2">
        <f t="shared" si="21"/>
        <v>720</v>
      </c>
      <c r="T35" s="2">
        <f t="shared" si="22"/>
        <v>530</v>
      </c>
      <c r="U35" s="2">
        <f t="shared" si="23"/>
        <v>276</v>
      </c>
      <c r="V35" s="2">
        <f t="shared" si="24"/>
        <v>1311</v>
      </c>
      <c r="W35" s="2">
        <f t="shared" si="25"/>
        <v>1566</v>
      </c>
      <c r="X35" s="2">
        <f t="shared" si="26"/>
        <v>809</v>
      </c>
      <c r="Y35" s="2">
        <f t="shared" si="27"/>
        <v>1226</v>
      </c>
      <c r="Z35" s="2">
        <f t="shared" si="28"/>
        <v>1296</v>
      </c>
      <c r="AA35" s="2">
        <f t="shared" si="29"/>
        <v>1070</v>
      </c>
      <c r="AB35" s="2">
        <f t="shared" si="30"/>
        <v>1365</v>
      </c>
      <c r="AC35" s="2">
        <f t="shared" si="31"/>
        <v>72</v>
      </c>
      <c r="AD35" s="2">
        <f t="shared" si="32"/>
        <v>880</v>
      </c>
      <c r="AE35" s="2">
        <f t="shared" si="35"/>
        <v>350</v>
      </c>
      <c r="AF35" s="2">
        <f t="shared" si="33"/>
        <v>720</v>
      </c>
      <c r="AH35" s="2">
        <v>43</v>
      </c>
      <c r="AI35" s="2">
        <f t="shared" si="34"/>
        <v>2008</v>
      </c>
      <c r="AJ35" s="2">
        <f t="shared" si="36"/>
        <v>1405.4394711041041</v>
      </c>
      <c r="AK35" s="2">
        <f t="shared" si="37"/>
        <v>3281.4161902002179</v>
      </c>
      <c r="AL35" s="2">
        <f t="shared" si="38"/>
        <v>2127.4625106311018</v>
      </c>
    </row>
    <row r="36" spans="1:38">
      <c r="A36" s="2">
        <v>44</v>
      </c>
      <c r="B36" s="2">
        <f t="shared" si="4"/>
        <v>693</v>
      </c>
      <c r="C36" s="2">
        <f t="shared" si="5"/>
        <v>620</v>
      </c>
      <c r="D36" s="2">
        <f t="shared" si="6"/>
        <v>1199</v>
      </c>
      <c r="E36" s="2">
        <f t="shared" si="7"/>
        <v>802</v>
      </c>
      <c r="F36" s="2">
        <f t="shared" si="8"/>
        <v>578</v>
      </c>
      <c r="G36" s="2">
        <f t="shared" si="9"/>
        <v>1154</v>
      </c>
      <c r="H36" s="2">
        <f t="shared" si="10"/>
        <v>1103</v>
      </c>
      <c r="I36" s="2">
        <f t="shared" si="11"/>
        <v>1468</v>
      </c>
      <c r="J36" s="2">
        <f t="shared" si="12"/>
        <v>881</v>
      </c>
      <c r="K36" s="2">
        <f t="shared" si="13"/>
        <v>1173</v>
      </c>
      <c r="L36" s="2">
        <f t="shared" si="14"/>
        <v>1992</v>
      </c>
      <c r="M36" s="2">
        <f t="shared" si="15"/>
        <v>185</v>
      </c>
      <c r="N36" s="2">
        <f t="shared" si="16"/>
        <v>1501</v>
      </c>
      <c r="O36" s="2">
        <f t="shared" si="17"/>
        <v>400</v>
      </c>
      <c r="P36" s="2">
        <f t="shared" si="18"/>
        <v>609</v>
      </c>
      <c r="Q36" s="2">
        <f t="shared" si="19"/>
        <v>1654</v>
      </c>
      <c r="R36" s="2">
        <f t="shared" si="20"/>
        <v>620</v>
      </c>
      <c r="S36" s="2">
        <f t="shared" si="21"/>
        <v>772</v>
      </c>
      <c r="T36" s="2">
        <f t="shared" si="22"/>
        <v>562</v>
      </c>
      <c r="U36" s="2">
        <f t="shared" si="23"/>
        <v>297</v>
      </c>
      <c r="V36" s="2">
        <f t="shared" si="24"/>
        <v>1416</v>
      </c>
      <c r="W36" s="2">
        <f t="shared" si="25"/>
        <v>1684</v>
      </c>
      <c r="X36" s="2">
        <f t="shared" si="26"/>
        <v>868</v>
      </c>
      <c r="Y36" s="2">
        <f t="shared" si="27"/>
        <v>1322</v>
      </c>
      <c r="Z36" s="2">
        <f t="shared" si="28"/>
        <v>1367</v>
      </c>
      <c r="AA36" s="2">
        <f t="shared" si="29"/>
        <v>1147</v>
      </c>
      <c r="AB36" s="2">
        <f t="shared" si="30"/>
        <v>1468</v>
      </c>
      <c r="AC36" s="2">
        <f t="shared" si="31"/>
        <v>78</v>
      </c>
      <c r="AD36" s="2">
        <f t="shared" si="32"/>
        <v>945</v>
      </c>
      <c r="AE36" s="2">
        <f t="shared" si="35"/>
        <v>374</v>
      </c>
      <c r="AF36" s="2">
        <f t="shared" si="33"/>
        <v>772</v>
      </c>
      <c r="AH36" s="2">
        <v>44</v>
      </c>
      <c r="AI36" s="2">
        <f t="shared" si="34"/>
        <v>2161</v>
      </c>
      <c r="AJ36" s="2">
        <f t="shared" si="36"/>
        <v>1507.859434398069</v>
      </c>
      <c r="AK36" s="2">
        <f t="shared" si="37"/>
        <v>3536.0948263022315</v>
      </c>
      <c r="AL36" s="2">
        <f t="shared" si="38"/>
        <v>2269.3072242668441</v>
      </c>
    </row>
    <row r="37" spans="1:38">
      <c r="A37" s="2">
        <v>45</v>
      </c>
      <c r="B37" s="2">
        <f t="shared" si="4"/>
        <v>742</v>
      </c>
      <c r="C37" s="2">
        <f t="shared" si="5"/>
        <v>664</v>
      </c>
      <c r="D37" s="2">
        <f t="shared" si="6"/>
        <v>1285</v>
      </c>
      <c r="E37" s="2">
        <f t="shared" si="7"/>
        <v>862</v>
      </c>
      <c r="F37" s="2">
        <f t="shared" si="8"/>
        <v>620</v>
      </c>
      <c r="G37" s="2">
        <f t="shared" si="9"/>
        <v>1231</v>
      </c>
      <c r="H37" s="2">
        <f t="shared" si="10"/>
        <v>1183</v>
      </c>
      <c r="I37" s="2">
        <f t="shared" si="11"/>
        <v>1576</v>
      </c>
      <c r="J37" s="2">
        <f t="shared" si="12"/>
        <v>942</v>
      </c>
      <c r="K37" s="2">
        <f t="shared" si="13"/>
        <v>1259</v>
      </c>
      <c r="L37" s="2">
        <f t="shared" si="14"/>
        <v>2126</v>
      </c>
      <c r="M37" s="2">
        <f t="shared" si="15"/>
        <v>197</v>
      </c>
      <c r="N37" s="2">
        <f t="shared" si="16"/>
        <v>1604</v>
      </c>
      <c r="O37" s="2">
        <f t="shared" si="17"/>
        <v>430</v>
      </c>
      <c r="P37" s="2">
        <f t="shared" si="18"/>
        <v>651</v>
      </c>
      <c r="Q37" s="2">
        <f t="shared" si="19"/>
        <v>1766</v>
      </c>
      <c r="R37" s="2">
        <f t="shared" si="20"/>
        <v>664</v>
      </c>
      <c r="S37" s="2">
        <f t="shared" si="21"/>
        <v>826</v>
      </c>
      <c r="T37" s="2">
        <f t="shared" si="22"/>
        <v>596</v>
      </c>
      <c r="U37" s="2">
        <f t="shared" si="23"/>
        <v>319</v>
      </c>
      <c r="V37" s="2">
        <f t="shared" si="24"/>
        <v>1527</v>
      </c>
      <c r="W37" s="2">
        <f t="shared" si="25"/>
        <v>1808</v>
      </c>
      <c r="X37" s="2">
        <f t="shared" si="26"/>
        <v>930</v>
      </c>
      <c r="Y37" s="2">
        <f t="shared" si="27"/>
        <v>1422</v>
      </c>
      <c r="Z37" s="2">
        <f t="shared" si="28"/>
        <v>1441</v>
      </c>
      <c r="AA37" s="2">
        <f t="shared" si="29"/>
        <v>1228</v>
      </c>
      <c r="AB37" s="2">
        <f t="shared" si="30"/>
        <v>1576</v>
      </c>
      <c r="AC37" s="2">
        <f t="shared" si="31"/>
        <v>83</v>
      </c>
      <c r="AD37" s="2">
        <f t="shared" si="32"/>
        <v>1012</v>
      </c>
      <c r="AE37" s="2">
        <f t="shared" si="35"/>
        <v>398</v>
      </c>
      <c r="AF37" s="2">
        <f t="shared" si="33"/>
        <v>825</v>
      </c>
      <c r="AH37" s="2">
        <v>45</v>
      </c>
      <c r="AI37" s="2">
        <f t="shared" si="34"/>
        <v>2323</v>
      </c>
      <c r="AJ37" s="2">
        <f t="shared" si="36"/>
        <v>1615.1877889150624</v>
      </c>
      <c r="AK37" s="2">
        <f t="shared" si="37"/>
        <v>3804.1438473604794</v>
      </c>
      <c r="AL37" s="2">
        <f t="shared" si="38"/>
        <v>2417.1004725351613</v>
      </c>
    </row>
    <row r="38" spans="1:38">
      <c r="A38" s="2">
        <v>46</v>
      </c>
      <c r="B38" s="2">
        <f t="shared" si="4"/>
        <v>793</v>
      </c>
      <c r="C38" s="2">
        <f t="shared" si="5"/>
        <v>711</v>
      </c>
      <c r="D38" s="2">
        <f t="shared" si="6"/>
        <v>1375</v>
      </c>
      <c r="E38" s="2">
        <f t="shared" si="7"/>
        <v>924</v>
      </c>
      <c r="F38" s="2">
        <f t="shared" si="8"/>
        <v>663</v>
      </c>
      <c r="G38" s="2">
        <f t="shared" si="9"/>
        <v>1311</v>
      </c>
      <c r="H38" s="2">
        <f t="shared" si="10"/>
        <v>1266</v>
      </c>
      <c r="I38" s="2">
        <f t="shared" si="11"/>
        <v>1690</v>
      </c>
      <c r="J38" s="2">
        <f t="shared" si="12"/>
        <v>1005</v>
      </c>
      <c r="K38" s="2">
        <f t="shared" si="13"/>
        <v>1349</v>
      </c>
      <c r="L38" s="2">
        <f t="shared" si="14"/>
        <v>2266</v>
      </c>
      <c r="M38" s="2">
        <f t="shared" si="15"/>
        <v>209</v>
      </c>
      <c r="N38" s="2">
        <f t="shared" si="16"/>
        <v>1712</v>
      </c>
      <c r="O38" s="2">
        <f t="shared" si="17"/>
        <v>462</v>
      </c>
      <c r="P38" s="2">
        <f t="shared" si="18"/>
        <v>694</v>
      </c>
      <c r="Q38" s="2">
        <f t="shared" si="19"/>
        <v>1883</v>
      </c>
      <c r="R38" s="2">
        <f t="shared" si="20"/>
        <v>711</v>
      </c>
      <c r="S38" s="2">
        <f t="shared" si="21"/>
        <v>883</v>
      </c>
      <c r="T38" s="2">
        <f t="shared" si="22"/>
        <v>631</v>
      </c>
      <c r="U38" s="2">
        <f t="shared" si="23"/>
        <v>343</v>
      </c>
      <c r="V38" s="2">
        <f t="shared" si="24"/>
        <v>1643</v>
      </c>
      <c r="W38" s="2">
        <f t="shared" si="25"/>
        <v>1939</v>
      </c>
      <c r="X38" s="2">
        <f t="shared" si="26"/>
        <v>994</v>
      </c>
      <c r="Y38" s="2">
        <f t="shared" si="27"/>
        <v>1528</v>
      </c>
      <c r="Z38" s="2">
        <f t="shared" si="28"/>
        <v>1517</v>
      </c>
      <c r="AA38" s="2">
        <f t="shared" si="29"/>
        <v>1312</v>
      </c>
      <c r="AB38" s="2">
        <f t="shared" si="30"/>
        <v>1690</v>
      </c>
      <c r="AC38" s="2">
        <f t="shared" si="31"/>
        <v>89</v>
      </c>
      <c r="AD38" s="2">
        <f t="shared" si="32"/>
        <v>1083</v>
      </c>
      <c r="AE38" s="2">
        <f t="shared" si="35"/>
        <v>422</v>
      </c>
      <c r="AF38" s="2">
        <f t="shared" si="33"/>
        <v>881</v>
      </c>
      <c r="AH38" s="2">
        <v>46</v>
      </c>
      <c r="AI38" s="2">
        <f t="shared" si="34"/>
        <v>2492</v>
      </c>
      <c r="AJ38" s="2">
        <f t="shared" si="36"/>
        <v>1727.5428277200567</v>
      </c>
      <c r="AK38" s="2">
        <f t="shared" si="37"/>
        <v>4085.9445879525947</v>
      </c>
      <c r="AL38" s="2">
        <f t="shared" si="38"/>
        <v>2570.9511989371031</v>
      </c>
    </row>
    <row r="39" spans="1:38">
      <c r="A39" s="2">
        <v>47</v>
      </c>
      <c r="B39" s="2">
        <f t="shared" si="4"/>
        <v>847</v>
      </c>
      <c r="C39" s="2">
        <f t="shared" si="5"/>
        <v>759</v>
      </c>
      <c r="D39" s="2">
        <f t="shared" si="6"/>
        <v>1469</v>
      </c>
      <c r="E39" s="2">
        <f t="shared" si="7"/>
        <v>989</v>
      </c>
      <c r="F39" s="2">
        <f t="shared" si="8"/>
        <v>708</v>
      </c>
      <c r="G39" s="2">
        <f t="shared" si="9"/>
        <v>1395</v>
      </c>
      <c r="H39" s="2">
        <f t="shared" si="10"/>
        <v>1353</v>
      </c>
      <c r="I39" s="2">
        <f t="shared" si="11"/>
        <v>1809</v>
      </c>
      <c r="J39" s="2">
        <f t="shared" si="12"/>
        <v>1071</v>
      </c>
      <c r="K39" s="2">
        <f t="shared" si="13"/>
        <v>1443</v>
      </c>
      <c r="L39" s="2">
        <f t="shared" si="14"/>
        <v>2412</v>
      </c>
      <c r="M39" s="2">
        <f t="shared" si="15"/>
        <v>222</v>
      </c>
      <c r="N39" s="2">
        <f t="shared" si="16"/>
        <v>1825</v>
      </c>
      <c r="O39" s="2">
        <f t="shared" si="17"/>
        <v>495</v>
      </c>
      <c r="P39" s="2">
        <f t="shared" si="18"/>
        <v>739</v>
      </c>
      <c r="Q39" s="2">
        <f t="shared" si="19"/>
        <v>2004</v>
      </c>
      <c r="R39" s="2">
        <f t="shared" si="20"/>
        <v>759</v>
      </c>
      <c r="S39" s="2">
        <f t="shared" si="21"/>
        <v>942</v>
      </c>
      <c r="T39" s="2">
        <f t="shared" si="22"/>
        <v>668</v>
      </c>
      <c r="U39" s="2">
        <f t="shared" si="23"/>
        <v>367</v>
      </c>
      <c r="V39" s="2">
        <f t="shared" si="24"/>
        <v>1766</v>
      </c>
      <c r="W39" s="2">
        <f t="shared" si="25"/>
        <v>2075</v>
      </c>
      <c r="X39" s="2">
        <f t="shared" si="26"/>
        <v>1062</v>
      </c>
      <c r="Y39" s="2">
        <f t="shared" si="27"/>
        <v>1639</v>
      </c>
      <c r="Z39" s="2">
        <f t="shared" si="28"/>
        <v>1595</v>
      </c>
      <c r="AA39" s="2">
        <f t="shared" si="29"/>
        <v>1401</v>
      </c>
      <c r="AB39" s="2">
        <f t="shared" si="30"/>
        <v>1809</v>
      </c>
      <c r="AC39" s="2">
        <f t="shared" si="31"/>
        <v>94</v>
      </c>
      <c r="AD39" s="2">
        <f t="shared" si="32"/>
        <v>1157</v>
      </c>
      <c r="AE39" s="2">
        <f t="shared" si="35"/>
        <v>448</v>
      </c>
      <c r="AF39" s="2">
        <f t="shared" si="33"/>
        <v>939</v>
      </c>
      <c r="AH39" s="2">
        <v>47</v>
      </c>
      <c r="AI39" s="2">
        <f t="shared" si="34"/>
        <v>2669</v>
      </c>
      <c r="AJ39" s="2">
        <f t="shared" si="36"/>
        <v>1845.0430009398763</v>
      </c>
      <c r="AK39" s="2">
        <f t="shared" si="37"/>
        <v>4381.8805192000755</v>
      </c>
      <c r="AL39" s="2">
        <f t="shared" si="38"/>
        <v>2730.9678820096883</v>
      </c>
    </row>
    <row r="40" spans="1:38">
      <c r="A40" s="2">
        <v>48</v>
      </c>
      <c r="B40" s="2">
        <f t="shared" si="4"/>
        <v>902</v>
      </c>
      <c r="C40" s="2">
        <f t="shared" si="5"/>
        <v>810</v>
      </c>
      <c r="D40" s="2">
        <f t="shared" si="6"/>
        <v>1567</v>
      </c>
      <c r="E40" s="2">
        <f t="shared" si="7"/>
        <v>1058</v>
      </c>
      <c r="F40" s="2">
        <f t="shared" si="8"/>
        <v>756</v>
      </c>
      <c r="G40" s="2">
        <f t="shared" si="9"/>
        <v>1482</v>
      </c>
      <c r="H40" s="2">
        <f t="shared" si="10"/>
        <v>1445</v>
      </c>
      <c r="I40" s="2">
        <f t="shared" si="11"/>
        <v>1933</v>
      </c>
      <c r="J40" s="2">
        <f t="shared" si="12"/>
        <v>1140</v>
      </c>
      <c r="K40" s="2">
        <f t="shared" si="13"/>
        <v>1541</v>
      </c>
      <c r="L40" s="2">
        <f t="shared" si="14"/>
        <v>2563</v>
      </c>
      <c r="M40" s="2">
        <f t="shared" si="15"/>
        <v>235</v>
      </c>
      <c r="N40" s="2">
        <f t="shared" si="16"/>
        <v>1942</v>
      </c>
      <c r="O40" s="2">
        <f t="shared" si="17"/>
        <v>531</v>
      </c>
      <c r="P40" s="2">
        <f t="shared" si="18"/>
        <v>786</v>
      </c>
      <c r="Q40" s="2">
        <f t="shared" si="19"/>
        <v>2131</v>
      </c>
      <c r="R40" s="2">
        <f t="shared" si="20"/>
        <v>810</v>
      </c>
      <c r="S40" s="2">
        <f t="shared" si="21"/>
        <v>1004</v>
      </c>
      <c r="T40" s="2">
        <f t="shared" si="22"/>
        <v>705</v>
      </c>
      <c r="U40" s="2">
        <f t="shared" si="23"/>
        <v>393</v>
      </c>
      <c r="V40" s="2">
        <f t="shared" si="24"/>
        <v>1895</v>
      </c>
      <c r="W40" s="2">
        <f t="shared" si="25"/>
        <v>2218</v>
      </c>
      <c r="X40" s="2">
        <f t="shared" si="26"/>
        <v>1132</v>
      </c>
      <c r="Y40" s="2">
        <f t="shared" si="27"/>
        <v>1755</v>
      </c>
      <c r="Z40" s="2">
        <f t="shared" si="28"/>
        <v>1675</v>
      </c>
      <c r="AA40" s="2">
        <f t="shared" si="29"/>
        <v>1493</v>
      </c>
      <c r="AB40" s="2">
        <f t="shared" si="30"/>
        <v>1933</v>
      </c>
      <c r="AC40" s="2">
        <f t="shared" si="31"/>
        <v>100</v>
      </c>
      <c r="AD40" s="2">
        <f t="shared" si="32"/>
        <v>1234</v>
      </c>
      <c r="AE40" s="2">
        <f t="shared" si="35"/>
        <v>475</v>
      </c>
      <c r="AF40" s="2">
        <f t="shared" si="33"/>
        <v>1000</v>
      </c>
      <c r="AH40" s="2">
        <v>48</v>
      </c>
      <c r="AI40" s="2">
        <f t="shared" si="34"/>
        <v>2855</v>
      </c>
      <c r="AJ40" s="2">
        <f t="shared" si="36"/>
        <v>1967.806912549561</v>
      </c>
      <c r="AK40" s="2">
        <f t="shared" si="37"/>
        <v>4692.3372138922923</v>
      </c>
      <c r="AL40" s="2">
        <f t="shared" si="38"/>
        <v>2897.258547357751</v>
      </c>
    </row>
    <row r="41" spans="1:38">
      <c r="A41" s="2">
        <v>49</v>
      </c>
      <c r="B41" s="2">
        <f t="shared" si="4"/>
        <v>961</v>
      </c>
      <c r="C41" s="2">
        <f t="shared" si="5"/>
        <v>863</v>
      </c>
      <c r="D41" s="2">
        <f t="shared" si="6"/>
        <v>1670</v>
      </c>
      <c r="E41" s="2">
        <f t="shared" si="7"/>
        <v>1130</v>
      </c>
      <c r="F41" s="2">
        <f t="shared" si="8"/>
        <v>805</v>
      </c>
      <c r="G41" s="2">
        <f t="shared" si="9"/>
        <v>1573</v>
      </c>
      <c r="H41" s="2">
        <f t="shared" si="10"/>
        <v>1540</v>
      </c>
      <c r="I41" s="2">
        <f t="shared" si="11"/>
        <v>2064</v>
      </c>
      <c r="J41" s="2">
        <f t="shared" si="12"/>
        <v>1211</v>
      </c>
      <c r="K41" s="2">
        <f t="shared" si="13"/>
        <v>1644</v>
      </c>
      <c r="L41" s="2">
        <f t="shared" si="14"/>
        <v>2721</v>
      </c>
      <c r="M41" s="2">
        <f t="shared" si="15"/>
        <v>249</v>
      </c>
      <c r="N41" s="2">
        <f t="shared" si="16"/>
        <v>2064</v>
      </c>
      <c r="O41" s="2">
        <f t="shared" si="17"/>
        <v>567</v>
      </c>
      <c r="P41" s="2">
        <f t="shared" si="18"/>
        <v>835</v>
      </c>
      <c r="Q41" s="2">
        <f t="shared" si="19"/>
        <v>2263</v>
      </c>
      <c r="R41" s="2">
        <f t="shared" si="20"/>
        <v>863</v>
      </c>
      <c r="S41" s="2">
        <f t="shared" si="21"/>
        <v>1069</v>
      </c>
      <c r="T41" s="2">
        <f t="shared" si="22"/>
        <v>744</v>
      </c>
      <c r="U41" s="2">
        <f t="shared" si="23"/>
        <v>420</v>
      </c>
      <c r="V41" s="2">
        <f t="shared" si="24"/>
        <v>2031</v>
      </c>
      <c r="W41" s="2">
        <f t="shared" si="25"/>
        <v>2368</v>
      </c>
      <c r="X41" s="2">
        <f t="shared" si="26"/>
        <v>1206</v>
      </c>
      <c r="Y41" s="2">
        <f t="shared" si="27"/>
        <v>1877</v>
      </c>
      <c r="Z41" s="2">
        <f t="shared" si="28"/>
        <v>1758</v>
      </c>
      <c r="AA41" s="2">
        <f t="shared" si="29"/>
        <v>1589</v>
      </c>
      <c r="AB41" s="2">
        <f t="shared" si="30"/>
        <v>2064</v>
      </c>
      <c r="AC41" s="2">
        <f t="shared" si="31"/>
        <v>107</v>
      </c>
      <c r="AD41" s="2">
        <f t="shared" si="32"/>
        <v>1315</v>
      </c>
      <c r="AE41" s="2">
        <f t="shared" si="35"/>
        <v>503</v>
      </c>
      <c r="AF41" s="2">
        <f t="shared" si="33"/>
        <v>1063</v>
      </c>
      <c r="AH41" s="2">
        <v>49</v>
      </c>
      <c r="AI41" s="2">
        <f t="shared" si="34"/>
        <v>3050</v>
      </c>
      <c r="AJ41" s="2">
        <f t="shared" si="36"/>
        <v>2095.9533172915167</v>
      </c>
      <c r="AK41" s="2">
        <f t="shared" si="37"/>
        <v>5017.7023129119616</v>
      </c>
      <c r="AL41" s="2">
        <f t="shared" si="38"/>
        <v>3069.9307791253614</v>
      </c>
    </row>
    <row r="42" spans="1:38">
      <c r="A42" s="2">
        <v>50</v>
      </c>
      <c r="B42" s="2">
        <f t="shared" si="4"/>
        <v>1021</v>
      </c>
      <c r="C42" s="2">
        <f t="shared" si="5"/>
        <v>918</v>
      </c>
      <c r="D42" s="2">
        <f t="shared" si="6"/>
        <v>1777</v>
      </c>
      <c r="E42" s="2">
        <f t="shared" si="7"/>
        <v>1205</v>
      </c>
      <c r="F42" s="2">
        <f t="shared" si="8"/>
        <v>857</v>
      </c>
      <c r="G42" s="2">
        <f t="shared" si="9"/>
        <v>1667</v>
      </c>
      <c r="H42" s="2">
        <f t="shared" si="10"/>
        <v>1640</v>
      </c>
      <c r="I42" s="2">
        <f t="shared" si="11"/>
        <v>2200</v>
      </c>
      <c r="J42" s="2">
        <f t="shared" si="12"/>
        <v>1286</v>
      </c>
      <c r="K42" s="2">
        <f t="shared" si="13"/>
        <v>1752</v>
      </c>
      <c r="L42" s="2">
        <f t="shared" si="14"/>
        <v>2885</v>
      </c>
      <c r="M42" s="2">
        <f t="shared" si="15"/>
        <v>264</v>
      </c>
      <c r="N42" s="2">
        <f t="shared" si="16"/>
        <v>2191</v>
      </c>
      <c r="O42" s="2">
        <f t="shared" si="17"/>
        <v>606</v>
      </c>
      <c r="P42" s="2">
        <f t="shared" si="18"/>
        <v>886</v>
      </c>
      <c r="Q42" s="2">
        <f t="shared" si="19"/>
        <v>2400</v>
      </c>
      <c r="R42" s="2">
        <f t="shared" si="20"/>
        <v>918</v>
      </c>
      <c r="S42" s="2">
        <f t="shared" si="21"/>
        <v>1136</v>
      </c>
      <c r="T42" s="2">
        <f t="shared" si="22"/>
        <v>784</v>
      </c>
      <c r="U42" s="2">
        <f t="shared" si="23"/>
        <v>448</v>
      </c>
      <c r="V42" s="2">
        <f t="shared" si="24"/>
        <v>2173</v>
      </c>
      <c r="W42" s="2">
        <f t="shared" si="25"/>
        <v>2524</v>
      </c>
      <c r="X42" s="2">
        <f t="shared" si="26"/>
        <v>1283</v>
      </c>
      <c r="Y42" s="2">
        <f t="shared" si="27"/>
        <v>2005</v>
      </c>
      <c r="Z42" s="2">
        <f t="shared" si="28"/>
        <v>1843</v>
      </c>
      <c r="AA42" s="2">
        <f t="shared" si="29"/>
        <v>1690</v>
      </c>
      <c r="AB42" s="2">
        <f t="shared" si="30"/>
        <v>2200</v>
      </c>
      <c r="AC42" s="2">
        <f t="shared" si="31"/>
        <v>113</v>
      </c>
      <c r="AD42" s="2">
        <f t="shared" si="32"/>
        <v>1399</v>
      </c>
      <c r="AE42" s="2">
        <f t="shared" si="35"/>
        <v>532</v>
      </c>
      <c r="AF42" s="2">
        <f t="shared" si="33"/>
        <v>1129</v>
      </c>
      <c r="AH42" s="2">
        <v>50</v>
      </c>
      <c r="AI42" s="2">
        <f t="shared" si="34"/>
        <v>3254</v>
      </c>
      <c r="AJ42" s="2">
        <f t="shared" si="36"/>
        <v>2229.6011177193827</v>
      </c>
      <c r="AK42" s="2">
        <f t="shared" si="37"/>
        <v>5358.365492887634</v>
      </c>
      <c r="AL42" s="2">
        <f t="shared" si="38"/>
        <v>3249.091730944197</v>
      </c>
    </row>
    <row r="43" spans="1:38">
      <c r="A43" s="2">
        <v>51</v>
      </c>
      <c r="B43" s="2">
        <f t="shared" si="4"/>
        <v>1085</v>
      </c>
      <c r="C43" s="2">
        <f t="shared" si="5"/>
        <v>975</v>
      </c>
      <c r="D43" s="2">
        <f t="shared" si="6"/>
        <v>1889</v>
      </c>
      <c r="E43" s="2">
        <f t="shared" si="7"/>
        <v>1283</v>
      </c>
      <c r="F43" s="2">
        <f t="shared" si="8"/>
        <v>910</v>
      </c>
      <c r="G43" s="2">
        <f t="shared" si="9"/>
        <v>1765</v>
      </c>
      <c r="H43" s="2">
        <f t="shared" si="10"/>
        <v>1743</v>
      </c>
      <c r="I43" s="2">
        <f t="shared" si="11"/>
        <v>2342</v>
      </c>
      <c r="J43" s="2">
        <f t="shared" si="12"/>
        <v>1363</v>
      </c>
      <c r="K43" s="2">
        <f t="shared" si="13"/>
        <v>1864</v>
      </c>
      <c r="L43" s="2">
        <f t="shared" si="14"/>
        <v>3055</v>
      </c>
      <c r="M43" s="2">
        <f t="shared" si="15"/>
        <v>279</v>
      </c>
      <c r="N43" s="2">
        <f t="shared" si="16"/>
        <v>2324</v>
      </c>
      <c r="O43" s="2">
        <f t="shared" si="17"/>
        <v>646</v>
      </c>
      <c r="P43" s="2">
        <f t="shared" si="18"/>
        <v>939</v>
      </c>
      <c r="Q43" s="2">
        <f t="shared" si="19"/>
        <v>2542</v>
      </c>
      <c r="R43" s="2">
        <f t="shared" si="20"/>
        <v>975</v>
      </c>
      <c r="S43" s="2">
        <f t="shared" si="21"/>
        <v>1207</v>
      </c>
      <c r="T43" s="2">
        <f t="shared" si="22"/>
        <v>826</v>
      </c>
      <c r="U43" s="2">
        <f t="shared" si="23"/>
        <v>477</v>
      </c>
      <c r="V43" s="2">
        <f t="shared" si="24"/>
        <v>2322</v>
      </c>
      <c r="W43" s="2">
        <f t="shared" si="25"/>
        <v>2688</v>
      </c>
      <c r="X43" s="2">
        <f t="shared" si="26"/>
        <v>1363</v>
      </c>
      <c r="Y43" s="2">
        <f t="shared" si="27"/>
        <v>2138</v>
      </c>
      <c r="Z43" s="2">
        <f t="shared" si="28"/>
        <v>1930</v>
      </c>
      <c r="AA43" s="2">
        <f t="shared" si="29"/>
        <v>1794</v>
      </c>
      <c r="AB43" s="2">
        <f t="shared" si="30"/>
        <v>2342</v>
      </c>
      <c r="AC43" s="2">
        <f t="shared" si="31"/>
        <v>120</v>
      </c>
      <c r="AD43" s="2">
        <f t="shared" si="32"/>
        <v>1487</v>
      </c>
      <c r="AE43" s="2">
        <f t="shared" si="35"/>
        <v>562</v>
      </c>
      <c r="AF43" s="2">
        <f t="shared" si="33"/>
        <v>1198</v>
      </c>
      <c r="AH43" s="2">
        <v>51</v>
      </c>
      <c r="AI43" s="2">
        <f t="shared" si="34"/>
        <v>3467</v>
      </c>
      <c r="AJ43" s="2">
        <f t="shared" si="36"/>
        <v>2368.8693613590085</v>
      </c>
      <c r="AK43" s="2">
        <f t="shared" si="37"/>
        <v>5714.7184350037733</v>
      </c>
      <c r="AL43" s="2">
        <f t="shared" si="38"/>
        <v>3434.8481363926871</v>
      </c>
    </row>
    <row r="44" spans="1:38">
      <c r="A44" s="2">
        <v>52</v>
      </c>
      <c r="B44" s="2">
        <f t="shared" si="4"/>
        <v>1150</v>
      </c>
      <c r="C44" s="2">
        <f t="shared" si="5"/>
        <v>1035</v>
      </c>
      <c r="D44" s="2">
        <f t="shared" si="6"/>
        <v>2005</v>
      </c>
      <c r="E44" s="2">
        <f t="shared" si="7"/>
        <v>1365</v>
      </c>
      <c r="F44" s="2">
        <f t="shared" si="8"/>
        <v>966</v>
      </c>
      <c r="G44" s="2">
        <f t="shared" si="9"/>
        <v>1867</v>
      </c>
      <c r="H44" s="2">
        <f t="shared" si="10"/>
        <v>1852</v>
      </c>
      <c r="I44" s="2">
        <f t="shared" si="11"/>
        <v>2490</v>
      </c>
      <c r="J44" s="2">
        <f t="shared" si="12"/>
        <v>1444</v>
      </c>
      <c r="K44" s="2">
        <f t="shared" si="13"/>
        <v>1981</v>
      </c>
      <c r="L44" s="2">
        <f t="shared" si="14"/>
        <v>3232</v>
      </c>
      <c r="M44" s="2">
        <f t="shared" si="15"/>
        <v>294</v>
      </c>
      <c r="N44" s="2">
        <f t="shared" si="16"/>
        <v>2461</v>
      </c>
      <c r="O44" s="2">
        <f t="shared" si="17"/>
        <v>688</v>
      </c>
      <c r="P44" s="2">
        <f t="shared" si="18"/>
        <v>994</v>
      </c>
      <c r="Q44" s="2">
        <f t="shared" si="19"/>
        <v>2690</v>
      </c>
      <c r="R44" s="2">
        <f t="shared" si="20"/>
        <v>1035</v>
      </c>
      <c r="S44" s="2">
        <f t="shared" si="21"/>
        <v>1280</v>
      </c>
      <c r="T44" s="2">
        <f t="shared" si="22"/>
        <v>868</v>
      </c>
      <c r="U44" s="2">
        <f t="shared" si="23"/>
        <v>508</v>
      </c>
      <c r="V44" s="2">
        <f t="shared" si="24"/>
        <v>2478</v>
      </c>
      <c r="W44" s="2">
        <f t="shared" si="25"/>
        <v>2858</v>
      </c>
      <c r="X44" s="2">
        <f t="shared" si="26"/>
        <v>1446</v>
      </c>
      <c r="Y44" s="2">
        <f t="shared" si="27"/>
        <v>2278</v>
      </c>
      <c r="Z44" s="2">
        <f t="shared" si="28"/>
        <v>2020</v>
      </c>
      <c r="AA44" s="2">
        <f t="shared" si="29"/>
        <v>1903</v>
      </c>
      <c r="AB44" s="2">
        <f t="shared" si="30"/>
        <v>2490</v>
      </c>
      <c r="AC44" s="2">
        <f t="shared" si="31"/>
        <v>127</v>
      </c>
      <c r="AD44" s="2">
        <f t="shared" si="32"/>
        <v>1578</v>
      </c>
      <c r="AE44" s="2">
        <f t="shared" si="35"/>
        <v>593</v>
      </c>
      <c r="AF44" s="2">
        <f t="shared" si="33"/>
        <v>1269</v>
      </c>
      <c r="AH44" s="2">
        <v>52</v>
      </c>
      <c r="AI44" s="2">
        <f t="shared" si="34"/>
        <v>3689</v>
      </c>
      <c r="AJ44" s="2">
        <f t="shared" si="36"/>
        <v>2513.8772379797874</v>
      </c>
      <c r="AK44" s="2">
        <f t="shared" si="37"/>
        <v>6087.1547949050018</v>
      </c>
      <c r="AL44" s="2">
        <f t="shared" si="38"/>
        <v>3627.3063189972986</v>
      </c>
    </row>
    <row r="45" spans="1:38">
      <c r="A45" s="2">
        <v>53</v>
      </c>
      <c r="B45" s="2">
        <f t="shared" si="4"/>
        <v>1219</v>
      </c>
      <c r="C45" s="2">
        <f t="shared" si="5"/>
        <v>1097</v>
      </c>
      <c r="D45" s="2">
        <f t="shared" si="6"/>
        <v>2126</v>
      </c>
      <c r="E45" s="2">
        <f t="shared" si="7"/>
        <v>1450</v>
      </c>
      <c r="F45" s="2">
        <f t="shared" si="8"/>
        <v>1025</v>
      </c>
      <c r="G45" s="2">
        <f t="shared" si="9"/>
        <v>1972</v>
      </c>
      <c r="H45" s="2">
        <f t="shared" si="10"/>
        <v>1964</v>
      </c>
      <c r="I45" s="2">
        <f t="shared" si="11"/>
        <v>2645</v>
      </c>
      <c r="J45" s="2">
        <f t="shared" si="12"/>
        <v>1527</v>
      </c>
      <c r="K45" s="2">
        <f t="shared" si="13"/>
        <v>2103</v>
      </c>
      <c r="L45" s="2">
        <f t="shared" si="14"/>
        <v>3415</v>
      </c>
      <c r="M45" s="2">
        <f t="shared" si="15"/>
        <v>310</v>
      </c>
      <c r="N45" s="2">
        <f t="shared" si="16"/>
        <v>2604</v>
      </c>
      <c r="O45" s="2">
        <f t="shared" si="17"/>
        <v>732</v>
      </c>
      <c r="P45" s="2">
        <f t="shared" si="18"/>
        <v>1051</v>
      </c>
      <c r="Q45" s="2">
        <f t="shared" si="19"/>
        <v>2843</v>
      </c>
      <c r="R45" s="2">
        <f t="shared" si="20"/>
        <v>1097</v>
      </c>
      <c r="S45" s="2">
        <f t="shared" si="21"/>
        <v>1356</v>
      </c>
      <c r="T45" s="2">
        <f t="shared" si="22"/>
        <v>913</v>
      </c>
      <c r="U45" s="2">
        <f t="shared" si="23"/>
        <v>540</v>
      </c>
      <c r="V45" s="2">
        <f t="shared" si="24"/>
        <v>2642</v>
      </c>
      <c r="W45" s="2">
        <f t="shared" si="25"/>
        <v>3036</v>
      </c>
      <c r="X45" s="2">
        <f t="shared" si="26"/>
        <v>1532</v>
      </c>
      <c r="Y45" s="2">
        <f t="shared" si="27"/>
        <v>2424</v>
      </c>
      <c r="Z45" s="2">
        <f t="shared" si="28"/>
        <v>2111</v>
      </c>
      <c r="AA45" s="2">
        <f t="shared" si="29"/>
        <v>2016</v>
      </c>
      <c r="AB45" s="2">
        <f t="shared" si="30"/>
        <v>2645</v>
      </c>
      <c r="AC45" s="2">
        <f t="shared" si="31"/>
        <v>135</v>
      </c>
      <c r="AD45" s="2">
        <f t="shared" si="32"/>
        <v>1673</v>
      </c>
      <c r="AE45" s="2">
        <f t="shared" si="35"/>
        <v>625</v>
      </c>
      <c r="AF45" s="2">
        <f t="shared" si="33"/>
        <v>1343</v>
      </c>
      <c r="AH45" s="2">
        <v>53</v>
      </c>
      <c r="AI45" s="2">
        <f t="shared" si="34"/>
        <v>3921</v>
      </c>
      <c r="AJ45" s="2">
        <f t="shared" si="36"/>
        <v>2664.7440769698369</v>
      </c>
      <c r="AK45" s="2">
        <f t="shared" si="37"/>
        <v>6476.0701736350065</v>
      </c>
      <c r="AL45" s="2">
        <f t="shared" si="38"/>
        <v>3826.5722018044862</v>
      </c>
    </row>
    <row r="46" spans="1:38">
      <c r="A46" s="2">
        <v>54</v>
      </c>
      <c r="B46" s="2">
        <f t="shared" si="4"/>
        <v>1290</v>
      </c>
      <c r="C46" s="2">
        <f t="shared" si="5"/>
        <v>1162</v>
      </c>
      <c r="D46" s="2">
        <f t="shared" si="6"/>
        <v>2252</v>
      </c>
      <c r="E46" s="2">
        <f t="shared" si="7"/>
        <v>1539</v>
      </c>
      <c r="F46" s="2">
        <f t="shared" si="8"/>
        <v>1085</v>
      </c>
      <c r="G46" s="2">
        <f t="shared" si="9"/>
        <v>2081</v>
      </c>
      <c r="H46" s="2">
        <f t="shared" si="10"/>
        <v>2081</v>
      </c>
      <c r="I46" s="2">
        <f t="shared" si="11"/>
        <v>2806</v>
      </c>
      <c r="J46" s="2">
        <f t="shared" si="12"/>
        <v>1614</v>
      </c>
      <c r="K46" s="2">
        <f t="shared" si="13"/>
        <v>2230</v>
      </c>
      <c r="L46" s="2">
        <f t="shared" si="14"/>
        <v>3605</v>
      </c>
      <c r="M46" s="2">
        <f t="shared" si="15"/>
        <v>327</v>
      </c>
      <c r="N46" s="2">
        <f t="shared" si="16"/>
        <v>2752</v>
      </c>
      <c r="O46" s="2">
        <f t="shared" si="17"/>
        <v>778</v>
      </c>
      <c r="P46" s="2">
        <f t="shared" si="18"/>
        <v>1111</v>
      </c>
      <c r="Q46" s="2">
        <f t="shared" si="19"/>
        <v>3002</v>
      </c>
      <c r="R46" s="2">
        <f t="shared" si="20"/>
        <v>1162</v>
      </c>
      <c r="S46" s="2">
        <f t="shared" si="21"/>
        <v>1435</v>
      </c>
      <c r="T46" s="2">
        <f t="shared" si="22"/>
        <v>958</v>
      </c>
      <c r="U46" s="2">
        <f t="shared" si="23"/>
        <v>573</v>
      </c>
      <c r="V46" s="2">
        <f t="shared" si="24"/>
        <v>2812</v>
      </c>
      <c r="W46" s="2">
        <f t="shared" si="25"/>
        <v>3221</v>
      </c>
      <c r="X46" s="2">
        <f t="shared" si="26"/>
        <v>1622</v>
      </c>
      <c r="Y46" s="2">
        <f t="shared" si="27"/>
        <v>2577</v>
      </c>
      <c r="Z46" s="2">
        <f t="shared" si="28"/>
        <v>2206</v>
      </c>
      <c r="AA46" s="2">
        <f t="shared" si="29"/>
        <v>2133</v>
      </c>
      <c r="AB46" s="2">
        <f t="shared" si="30"/>
        <v>2806</v>
      </c>
      <c r="AC46" s="2">
        <f t="shared" si="31"/>
        <v>142</v>
      </c>
      <c r="AD46" s="2">
        <f t="shared" si="32"/>
        <v>1772</v>
      </c>
      <c r="AE46" s="2">
        <f t="shared" si="35"/>
        <v>659</v>
      </c>
      <c r="AF46" s="2">
        <f t="shared" si="33"/>
        <v>1420</v>
      </c>
      <c r="AH46" s="2">
        <v>54</v>
      </c>
      <c r="AI46" s="2">
        <f t="shared" si="34"/>
        <v>4163</v>
      </c>
      <c r="AJ46" s="2">
        <f t="shared" si="36"/>
        <v>2821.5893448092675</v>
      </c>
      <c r="AK46" s="2">
        <f t="shared" si="37"/>
        <v>6881.8620895555669</v>
      </c>
      <c r="AL46" s="2">
        <f t="shared" si="38"/>
        <v>4032.7513165496953</v>
      </c>
    </row>
    <row r="47" spans="1:38">
      <c r="A47" s="2">
        <v>55</v>
      </c>
      <c r="B47" s="2">
        <f t="shared" si="4"/>
        <v>1364</v>
      </c>
      <c r="C47" s="2">
        <f t="shared" si="5"/>
        <v>1229</v>
      </c>
      <c r="D47" s="2">
        <f t="shared" si="6"/>
        <v>2383</v>
      </c>
      <c r="E47" s="2">
        <f t="shared" si="7"/>
        <v>1631</v>
      </c>
      <c r="F47" s="2">
        <f t="shared" si="8"/>
        <v>1148</v>
      </c>
      <c r="G47" s="2">
        <f t="shared" si="9"/>
        <v>2194</v>
      </c>
      <c r="H47" s="2">
        <f t="shared" si="10"/>
        <v>2203</v>
      </c>
      <c r="I47" s="2">
        <f t="shared" si="11"/>
        <v>2974</v>
      </c>
      <c r="J47" s="2">
        <f t="shared" si="12"/>
        <v>1704</v>
      </c>
      <c r="K47" s="2">
        <f t="shared" si="13"/>
        <v>2362</v>
      </c>
      <c r="L47" s="2">
        <f t="shared" si="14"/>
        <v>3801</v>
      </c>
      <c r="M47" s="2">
        <f t="shared" si="15"/>
        <v>344</v>
      </c>
      <c r="N47" s="2">
        <f t="shared" si="16"/>
        <v>2906</v>
      </c>
      <c r="O47" s="2">
        <f t="shared" si="17"/>
        <v>826</v>
      </c>
      <c r="P47" s="2">
        <f t="shared" si="18"/>
        <v>1172</v>
      </c>
      <c r="Q47" s="2">
        <f t="shared" si="19"/>
        <v>3167</v>
      </c>
      <c r="R47" s="2">
        <f t="shared" si="20"/>
        <v>1229</v>
      </c>
      <c r="S47" s="2">
        <f t="shared" si="21"/>
        <v>1517</v>
      </c>
      <c r="T47" s="2">
        <f t="shared" si="22"/>
        <v>1005</v>
      </c>
      <c r="U47" s="2">
        <f t="shared" si="23"/>
        <v>608</v>
      </c>
      <c r="V47" s="2">
        <f t="shared" si="24"/>
        <v>2991</v>
      </c>
      <c r="W47" s="2">
        <f t="shared" si="25"/>
        <v>3414</v>
      </c>
      <c r="X47" s="2">
        <f t="shared" si="26"/>
        <v>1716</v>
      </c>
      <c r="Y47" s="2">
        <f t="shared" si="27"/>
        <v>2735</v>
      </c>
      <c r="Z47" s="2">
        <f t="shared" si="28"/>
        <v>2302</v>
      </c>
      <c r="AA47" s="2">
        <f t="shared" si="29"/>
        <v>2255</v>
      </c>
      <c r="AB47" s="2">
        <f t="shared" si="30"/>
        <v>2974</v>
      </c>
      <c r="AC47" s="2">
        <f t="shared" si="31"/>
        <v>150</v>
      </c>
      <c r="AD47" s="2">
        <f t="shared" si="32"/>
        <v>1874</v>
      </c>
      <c r="AE47" s="2">
        <f t="shared" si="35"/>
        <v>693</v>
      </c>
      <c r="AF47" s="2">
        <f t="shared" si="33"/>
        <v>1500</v>
      </c>
      <c r="AH47" s="2">
        <v>55</v>
      </c>
      <c r="AI47" s="2">
        <f t="shared" si="34"/>
        <v>4415</v>
      </c>
      <c r="AJ47" s="2">
        <f t="shared" si="36"/>
        <v>2984.532642636007</v>
      </c>
      <c r="AK47" s="2">
        <f t="shared" si="37"/>
        <v>7304.9299511944528</v>
      </c>
      <c r="AL47" s="2">
        <f t="shared" si="38"/>
        <v>4245.948812447572</v>
      </c>
    </row>
    <row r="48" spans="1:38">
      <c r="A48" s="2">
        <v>56</v>
      </c>
      <c r="B48" s="2">
        <f t="shared" si="4"/>
        <v>1440</v>
      </c>
      <c r="C48" s="2">
        <f t="shared" si="5"/>
        <v>1299</v>
      </c>
      <c r="D48" s="2">
        <f t="shared" si="6"/>
        <v>2519</v>
      </c>
      <c r="E48" s="2">
        <f t="shared" si="7"/>
        <v>1727</v>
      </c>
      <c r="F48" s="2">
        <f t="shared" si="8"/>
        <v>1214</v>
      </c>
      <c r="G48" s="2">
        <f t="shared" si="9"/>
        <v>2311</v>
      </c>
      <c r="H48" s="2">
        <f t="shared" si="10"/>
        <v>2330</v>
      </c>
      <c r="I48" s="2">
        <f t="shared" si="11"/>
        <v>3148</v>
      </c>
      <c r="J48" s="2">
        <f t="shared" si="12"/>
        <v>1797</v>
      </c>
      <c r="K48" s="2">
        <f t="shared" si="13"/>
        <v>2500</v>
      </c>
      <c r="L48" s="2">
        <f t="shared" si="14"/>
        <v>4005</v>
      </c>
      <c r="M48" s="2">
        <f t="shared" si="15"/>
        <v>362</v>
      </c>
      <c r="N48" s="2">
        <f t="shared" si="16"/>
        <v>3065</v>
      </c>
      <c r="O48" s="2">
        <f t="shared" si="17"/>
        <v>876</v>
      </c>
      <c r="P48" s="2">
        <f t="shared" si="18"/>
        <v>1236</v>
      </c>
      <c r="Q48" s="2">
        <f t="shared" si="19"/>
        <v>3337</v>
      </c>
      <c r="R48" s="2">
        <f t="shared" si="20"/>
        <v>1299</v>
      </c>
      <c r="S48" s="2">
        <f t="shared" si="21"/>
        <v>1602</v>
      </c>
      <c r="T48" s="2">
        <f t="shared" si="22"/>
        <v>1053</v>
      </c>
      <c r="U48" s="2">
        <f t="shared" si="23"/>
        <v>644</v>
      </c>
      <c r="V48" s="2">
        <f t="shared" si="24"/>
        <v>3177</v>
      </c>
      <c r="W48" s="2">
        <f t="shared" si="25"/>
        <v>3615</v>
      </c>
      <c r="X48" s="2">
        <f t="shared" si="26"/>
        <v>1813</v>
      </c>
      <c r="Y48" s="2">
        <f t="shared" si="27"/>
        <v>2901</v>
      </c>
      <c r="Z48" s="2">
        <f t="shared" si="28"/>
        <v>2401</v>
      </c>
      <c r="AA48" s="2">
        <f t="shared" si="29"/>
        <v>2382</v>
      </c>
      <c r="AB48" s="2">
        <f t="shared" si="30"/>
        <v>3148</v>
      </c>
      <c r="AC48" s="2">
        <f t="shared" si="31"/>
        <v>159</v>
      </c>
      <c r="AD48" s="2">
        <f t="shared" si="32"/>
        <v>1981</v>
      </c>
      <c r="AE48" s="2">
        <f t="shared" si="35"/>
        <v>728</v>
      </c>
      <c r="AF48" s="2">
        <f t="shared" si="33"/>
        <v>1583</v>
      </c>
      <c r="AH48" s="2">
        <v>56</v>
      </c>
      <c r="AI48" s="2">
        <f t="shared" si="34"/>
        <v>4677</v>
      </c>
      <c r="AJ48" s="2">
        <f t="shared" si="36"/>
        <v>3153.6937038991782</v>
      </c>
      <c r="AK48" s="2">
        <f t="shared" si="37"/>
        <v>7745.6750309749268</v>
      </c>
      <c r="AL48" s="2">
        <f t="shared" si="38"/>
        <v>4466.2694646258115</v>
      </c>
    </row>
    <row r="49" spans="1:38">
      <c r="A49" s="2">
        <v>57</v>
      </c>
      <c r="B49" s="2">
        <f t="shared" si="4"/>
        <v>1520</v>
      </c>
      <c r="C49" s="2">
        <f t="shared" si="5"/>
        <v>1372</v>
      </c>
      <c r="D49" s="2">
        <f t="shared" si="6"/>
        <v>2660</v>
      </c>
      <c r="E49" s="2">
        <f t="shared" si="7"/>
        <v>1827</v>
      </c>
      <c r="F49" s="2">
        <f t="shared" si="8"/>
        <v>1281</v>
      </c>
      <c r="G49" s="2">
        <f t="shared" si="9"/>
        <v>2431</v>
      </c>
      <c r="H49" s="2">
        <f t="shared" si="10"/>
        <v>2461</v>
      </c>
      <c r="I49" s="2">
        <f t="shared" si="11"/>
        <v>3329</v>
      </c>
      <c r="J49" s="2">
        <f t="shared" si="12"/>
        <v>1893</v>
      </c>
      <c r="K49" s="2">
        <f t="shared" si="13"/>
        <v>2642</v>
      </c>
      <c r="L49" s="2">
        <f t="shared" si="14"/>
        <v>4215</v>
      </c>
      <c r="M49" s="2">
        <f t="shared" si="15"/>
        <v>380</v>
      </c>
      <c r="N49" s="2">
        <f t="shared" si="16"/>
        <v>3230</v>
      </c>
      <c r="O49" s="2">
        <f t="shared" si="17"/>
        <v>928</v>
      </c>
      <c r="P49" s="2">
        <f t="shared" si="18"/>
        <v>1302</v>
      </c>
      <c r="Q49" s="2">
        <f t="shared" si="19"/>
        <v>3514</v>
      </c>
      <c r="R49" s="2">
        <f t="shared" si="20"/>
        <v>1372</v>
      </c>
      <c r="S49" s="2">
        <f t="shared" si="21"/>
        <v>1690</v>
      </c>
      <c r="T49" s="2">
        <f t="shared" si="22"/>
        <v>1103</v>
      </c>
      <c r="U49" s="2">
        <f t="shared" si="23"/>
        <v>681</v>
      </c>
      <c r="V49" s="2">
        <f t="shared" si="24"/>
        <v>3371</v>
      </c>
      <c r="W49" s="2">
        <f t="shared" si="25"/>
        <v>3823</v>
      </c>
      <c r="X49" s="2">
        <f t="shared" si="26"/>
        <v>1913</v>
      </c>
      <c r="Y49" s="2">
        <f t="shared" si="27"/>
        <v>3073</v>
      </c>
      <c r="Z49" s="2">
        <f t="shared" si="28"/>
        <v>2503</v>
      </c>
      <c r="AA49" s="2">
        <f t="shared" si="29"/>
        <v>2513</v>
      </c>
      <c r="AB49" s="2">
        <f t="shared" si="30"/>
        <v>3329</v>
      </c>
      <c r="AC49" s="2">
        <f t="shared" si="31"/>
        <v>167</v>
      </c>
      <c r="AD49" s="2">
        <f t="shared" si="32"/>
        <v>2092</v>
      </c>
      <c r="AE49" s="2">
        <f t="shared" si="35"/>
        <v>765</v>
      </c>
      <c r="AF49" s="2">
        <f t="shared" si="33"/>
        <v>1669</v>
      </c>
      <c r="AH49" s="2">
        <v>57</v>
      </c>
      <c r="AI49" s="2">
        <f t="shared" si="34"/>
        <v>4950</v>
      </c>
      <c r="AJ49" s="2">
        <f t="shared" si="36"/>
        <v>3329.1923920953118</v>
      </c>
      <c r="AK49" s="2">
        <f t="shared" si="37"/>
        <v>8204.5004397827615</v>
      </c>
      <c r="AL49" s="2">
        <f t="shared" si="38"/>
        <v>4693.8176822233172</v>
      </c>
    </row>
    <row r="50" spans="1:38">
      <c r="A50" s="2">
        <v>58</v>
      </c>
      <c r="B50" s="2">
        <f t="shared" si="4"/>
        <v>1602</v>
      </c>
      <c r="C50" s="2">
        <f t="shared" si="5"/>
        <v>1447</v>
      </c>
      <c r="D50" s="2">
        <f t="shared" si="6"/>
        <v>2806</v>
      </c>
      <c r="E50" s="2">
        <f t="shared" si="7"/>
        <v>1931</v>
      </c>
      <c r="F50" s="2">
        <f t="shared" si="8"/>
        <v>1352</v>
      </c>
      <c r="G50" s="2">
        <f t="shared" si="9"/>
        <v>2556</v>
      </c>
      <c r="H50" s="2">
        <f t="shared" si="10"/>
        <v>2597</v>
      </c>
      <c r="I50" s="2">
        <f t="shared" si="11"/>
        <v>3517</v>
      </c>
      <c r="J50" s="2">
        <f t="shared" si="12"/>
        <v>1993</v>
      </c>
      <c r="K50" s="2">
        <f t="shared" si="13"/>
        <v>2791</v>
      </c>
      <c r="L50" s="2">
        <f t="shared" si="14"/>
        <v>4433</v>
      </c>
      <c r="M50" s="2">
        <f t="shared" si="15"/>
        <v>399</v>
      </c>
      <c r="N50" s="2">
        <f t="shared" si="16"/>
        <v>3400</v>
      </c>
      <c r="O50" s="2">
        <f t="shared" si="17"/>
        <v>982</v>
      </c>
      <c r="P50" s="2">
        <f t="shared" si="18"/>
        <v>1370</v>
      </c>
      <c r="Q50" s="2">
        <f t="shared" si="19"/>
        <v>3696</v>
      </c>
      <c r="R50" s="2">
        <f t="shared" si="20"/>
        <v>1447</v>
      </c>
      <c r="S50" s="2">
        <f t="shared" si="21"/>
        <v>1781</v>
      </c>
      <c r="T50" s="2">
        <f t="shared" si="22"/>
        <v>1154</v>
      </c>
      <c r="U50" s="2">
        <f t="shared" si="23"/>
        <v>721</v>
      </c>
      <c r="V50" s="2">
        <f t="shared" si="24"/>
        <v>3573</v>
      </c>
      <c r="W50" s="2">
        <f t="shared" si="25"/>
        <v>4039</v>
      </c>
      <c r="X50" s="2">
        <f t="shared" si="26"/>
        <v>2018</v>
      </c>
      <c r="Y50" s="2">
        <f t="shared" si="27"/>
        <v>3252</v>
      </c>
      <c r="Z50" s="2">
        <f t="shared" si="28"/>
        <v>2606</v>
      </c>
      <c r="AA50" s="2">
        <f t="shared" si="29"/>
        <v>2649</v>
      </c>
      <c r="AB50" s="2">
        <f t="shared" si="30"/>
        <v>3517</v>
      </c>
      <c r="AC50" s="2">
        <f t="shared" si="31"/>
        <v>176</v>
      </c>
      <c r="AD50" s="2">
        <f t="shared" si="32"/>
        <v>2206</v>
      </c>
      <c r="AE50" s="2">
        <f t="shared" si="35"/>
        <v>803</v>
      </c>
      <c r="AF50" s="2">
        <f t="shared" si="33"/>
        <v>1758</v>
      </c>
      <c r="AH50" s="2">
        <v>58</v>
      </c>
      <c r="AI50" s="2">
        <f t="shared" si="34"/>
        <v>5233</v>
      </c>
      <c r="AJ50" s="2">
        <f t="shared" si="36"/>
        <v>3511.1486985831175</v>
      </c>
      <c r="AK50" s="2">
        <f t="shared" si="37"/>
        <v>8681.811102329304</v>
      </c>
      <c r="AL50" s="2">
        <f t="shared" si="38"/>
        <v>4928.697516171741</v>
      </c>
    </row>
    <row r="51" spans="1:38">
      <c r="A51" s="2">
        <v>59</v>
      </c>
      <c r="B51" s="2">
        <f t="shared" si="4"/>
        <v>1687</v>
      </c>
      <c r="C51" s="2">
        <f t="shared" si="5"/>
        <v>1525</v>
      </c>
      <c r="D51" s="2">
        <f t="shared" si="6"/>
        <v>2958</v>
      </c>
      <c r="E51" s="2">
        <f t="shared" si="7"/>
        <v>2039</v>
      </c>
      <c r="F51" s="2">
        <f t="shared" si="8"/>
        <v>1425</v>
      </c>
      <c r="G51" s="2">
        <f t="shared" si="9"/>
        <v>2685</v>
      </c>
      <c r="H51" s="2">
        <f t="shared" si="10"/>
        <v>2739</v>
      </c>
      <c r="I51" s="2">
        <f t="shared" si="11"/>
        <v>3713</v>
      </c>
      <c r="J51" s="2">
        <f t="shared" si="12"/>
        <v>2096</v>
      </c>
      <c r="K51" s="2">
        <f t="shared" si="13"/>
        <v>2944</v>
      </c>
      <c r="L51" s="2">
        <f t="shared" si="14"/>
        <v>4658</v>
      </c>
      <c r="M51" s="2">
        <f t="shared" si="15"/>
        <v>419</v>
      </c>
      <c r="N51" s="2">
        <f t="shared" si="16"/>
        <v>3577</v>
      </c>
      <c r="O51" s="2">
        <f t="shared" si="17"/>
        <v>1038</v>
      </c>
      <c r="P51" s="2">
        <f t="shared" si="18"/>
        <v>1440</v>
      </c>
      <c r="Q51" s="2">
        <f t="shared" si="19"/>
        <v>3885</v>
      </c>
      <c r="R51" s="2">
        <f t="shared" si="20"/>
        <v>1525</v>
      </c>
      <c r="S51" s="2">
        <f t="shared" si="21"/>
        <v>1876</v>
      </c>
      <c r="T51" s="2">
        <f t="shared" si="22"/>
        <v>1206</v>
      </c>
      <c r="U51" s="2">
        <f t="shared" si="23"/>
        <v>761</v>
      </c>
      <c r="V51" s="2">
        <f t="shared" si="24"/>
        <v>3784</v>
      </c>
      <c r="W51" s="2">
        <f t="shared" si="25"/>
        <v>4264</v>
      </c>
      <c r="X51" s="2">
        <f t="shared" si="26"/>
        <v>2126</v>
      </c>
      <c r="Y51" s="2">
        <f t="shared" si="27"/>
        <v>3439</v>
      </c>
      <c r="Z51" s="2">
        <f t="shared" si="28"/>
        <v>2713</v>
      </c>
      <c r="AA51" s="2">
        <f t="shared" si="29"/>
        <v>2790</v>
      </c>
      <c r="AB51" s="2">
        <f t="shared" si="30"/>
        <v>3713</v>
      </c>
      <c r="AC51" s="2">
        <f t="shared" si="31"/>
        <v>185</v>
      </c>
      <c r="AD51" s="2">
        <f t="shared" si="32"/>
        <v>2325</v>
      </c>
      <c r="AE51" s="2">
        <f t="shared" si="35"/>
        <v>842</v>
      </c>
      <c r="AF51" s="2">
        <f t="shared" si="33"/>
        <v>1849</v>
      </c>
      <c r="AH51" s="2">
        <v>59</v>
      </c>
      <c r="AI51" s="2">
        <f t="shared" si="34"/>
        <v>5527</v>
      </c>
      <c r="AJ51" s="2">
        <f t="shared" si="36"/>
        <v>3699.6827404726623</v>
      </c>
      <c r="AK51" s="2">
        <f t="shared" si="37"/>
        <v>9178.0137332723498</v>
      </c>
      <c r="AL51" s="2">
        <f t="shared" si="38"/>
        <v>5171.0126666780861</v>
      </c>
    </row>
    <row r="52" spans="1:38">
      <c r="A52" s="2">
        <v>60</v>
      </c>
      <c r="B52" s="2">
        <f t="shared" si="4"/>
        <v>1776</v>
      </c>
      <c r="C52" s="2">
        <f t="shared" si="5"/>
        <v>1605</v>
      </c>
      <c r="D52" s="2">
        <f t="shared" si="6"/>
        <v>3115</v>
      </c>
      <c r="E52" s="2">
        <f t="shared" si="7"/>
        <v>2151</v>
      </c>
      <c r="F52" s="2">
        <f t="shared" si="8"/>
        <v>1500</v>
      </c>
      <c r="G52" s="2">
        <f t="shared" si="9"/>
        <v>2818</v>
      </c>
      <c r="H52" s="2">
        <f t="shared" si="10"/>
        <v>2885</v>
      </c>
      <c r="I52" s="2">
        <f t="shared" si="11"/>
        <v>3916</v>
      </c>
      <c r="J52" s="2">
        <f t="shared" si="12"/>
        <v>2203</v>
      </c>
      <c r="K52" s="2">
        <f t="shared" si="13"/>
        <v>3104</v>
      </c>
      <c r="L52" s="2">
        <f t="shared" si="14"/>
        <v>4890</v>
      </c>
      <c r="M52" s="2">
        <f t="shared" si="15"/>
        <v>439</v>
      </c>
      <c r="N52" s="2">
        <f t="shared" si="16"/>
        <v>3759</v>
      </c>
      <c r="O52" s="2">
        <f t="shared" si="17"/>
        <v>1096</v>
      </c>
      <c r="P52" s="2">
        <f t="shared" si="18"/>
        <v>1513</v>
      </c>
      <c r="Q52" s="2">
        <f t="shared" si="19"/>
        <v>4079</v>
      </c>
      <c r="R52" s="2">
        <f t="shared" si="20"/>
        <v>1605</v>
      </c>
      <c r="S52" s="2">
        <f t="shared" si="21"/>
        <v>1974</v>
      </c>
      <c r="T52" s="2">
        <f t="shared" si="22"/>
        <v>1260</v>
      </c>
      <c r="U52" s="2">
        <f t="shared" si="23"/>
        <v>803</v>
      </c>
      <c r="V52" s="2">
        <f t="shared" si="24"/>
        <v>4003</v>
      </c>
      <c r="W52" s="2">
        <f t="shared" si="25"/>
        <v>4497</v>
      </c>
      <c r="X52" s="2">
        <f t="shared" si="26"/>
        <v>2238</v>
      </c>
      <c r="Y52" s="2">
        <f t="shared" si="27"/>
        <v>3632</v>
      </c>
      <c r="Z52" s="2">
        <f t="shared" si="28"/>
        <v>2821</v>
      </c>
      <c r="AA52" s="2">
        <f t="shared" si="29"/>
        <v>2936</v>
      </c>
      <c r="AB52" s="2">
        <f t="shared" si="30"/>
        <v>3916</v>
      </c>
      <c r="AC52" s="2">
        <f t="shared" si="31"/>
        <v>195</v>
      </c>
      <c r="AD52" s="2">
        <f t="shared" si="32"/>
        <v>2448</v>
      </c>
      <c r="AE52" s="2">
        <f t="shared" si="35"/>
        <v>882</v>
      </c>
      <c r="AF52" s="2">
        <f t="shared" si="33"/>
        <v>1944</v>
      </c>
      <c r="AH52" s="2">
        <v>60</v>
      </c>
      <c r="AI52" s="2">
        <f t="shared" si="34"/>
        <v>5833</v>
      </c>
      <c r="AJ52" s="2">
        <f t="shared" si="36"/>
        <v>3894.9147585851752</v>
      </c>
      <c r="AK52" s="2">
        <f t="shared" si="37"/>
        <v>9693.5168140585192</v>
      </c>
      <c r="AL52" s="2">
        <f t="shared" si="38"/>
        <v>5420.8664904248535</v>
      </c>
    </row>
    <row r="53" spans="1:38">
      <c r="A53" s="2">
        <v>61</v>
      </c>
      <c r="B53" s="2">
        <f t="shared" si="4"/>
        <v>1867</v>
      </c>
      <c r="C53" s="2">
        <f t="shared" si="5"/>
        <v>1689</v>
      </c>
      <c r="D53" s="2">
        <f t="shared" si="6"/>
        <v>3277</v>
      </c>
      <c r="E53" s="2">
        <f t="shared" si="7"/>
        <v>2267</v>
      </c>
      <c r="F53" s="2">
        <f t="shared" si="8"/>
        <v>1578</v>
      </c>
      <c r="G53" s="2">
        <f t="shared" si="9"/>
        <v>2956</v>
      </c>
      <c r="H53" s="2">
        <f t="shared" si="10"/>
        <v>3037</v>
      </c>
      <c r="I53" s="2">
        <f t="shared" si="11"/>
        <v>4126</v>
      </c>
      <c r="J53" s="2">
        <f t="shared" si="12"/>
        <v>2313</v>
      </c>
      <c r="K53" s="2">
        <f t="shared" si="13"/>
        <v>3269</v>
      </c>
      <c r="L53" s="2">
        <f t="shared" si="14"/>
        <v>5130</v>
      </c>
      <c r="M53" s="2">
        <f t="shared" si="15"/>
        <v>460</v>
      </c>
      <c r="N53" s="2">
        <f t="shared" si="16"/>
        <v>3948</v>
      </c>
      <c r="O53" s="2">
        <f t="shared" si="17"/>
        <v>1157</v>
      </c>
      <c r="P53" s="2">
        <f t="shared" si="18"/>
        <v>1588</v>
      </c>
      <c r="Q53" s="2">
        <f t="shared" si="19"/>
        <v>4280</v>
      </c>
      <c r="R53" s="2">
        <f t="shared" si="20"/>
        <v>1689</v>
      </c>
      <c r="S53" s="2">
        <f t="shared" si="21"/>
        <v>2075</v>
      </c>
      <c r="T53" s="2">
        <f t="shared" si="22"/>
        <v>1315</v>
      </c>
      <c r="U53" s="2">
        <f t="shared" si="23"/>
        <v>847</v>
      </c>
      <c r="V53" s="2">
        <f t="shared" si="24"/>
        <v>4231</v>
      </c>
      <c r="W53" s="2">
        <f t="shared" si="25"/>
        <v>4739</v>
      </c>
      <c r="X53" s="2">
        <f t="shared" si="26"/>
        <v>2354</v>
      </c>
      <c r="Y53" s="2">
        <f t="shared" si="27"/>
        <v>3834</v>
      </c>
      <c r="Z53" s="2">
        <f t="shared" si="28"/>
        <v>2932</v>
      </c>
      <c r="AA53" s="2">
        <f t="shared" si="29"/>
        <v>3086</v>
      </c>
      <c r="AB53" s="2">
        <f t="shared" si="30"/>
        <v>4126</v>
      </c>
      <c r="AC53" s="2">
        <f t="shared" si="31"/>
        <v>205</v>
      </c>
      <c r="AD53" s="2">
        <f t="shared" si="32"/>
        <v>2576</v>
      </c>
      <c r="AE53" s="2">
        <f t="shared" si="35"/>
        <v>923</v>
      </c>
      <c r="AF53" s="2">
        <f t="shared" si="33"/>
        <v>2043</v>
      </c>
      <c r="AH53" s="2">
        <v>61</v>
      </c>
      <c r="AI53" s="2">
        <f t="shared" si="34"/>
        <v>6150</v>
      </c>
      <c r="AJ53" s="2">
        <f t="shared" si="36"/>
        <v>4096.9651154801386</v>
      </c>
      <c r="AK53" s="2">
        <f t="shared" si="37"/>
        <v>10228.730570454009</v>
      </c>
      <c r="AL53" s="2">
        <f t="shared" si="38"/>
        <v>5678.3620075030931</v>
      </c>
    </row>
    <row r="54" spans="1:38">
      <c r="A54" s="2">
        <v>62</v>
      </c>
      <c r="B54" s="2">
        <f t="shared" si="4"/>
        <v>1961</v>
      </c>
      <c r="C54" s="2">
        <f t="shared" si="5"/>
        <v>1775</v>
      </c>
      <c r="D54" s="2">
        <f t="shared" si="6"/>
        <v>3446</v>
      </c>
      <c r="E54" s="2">
        <f t="shared" si="7"/>
        <v>2388</v>
      </c>
      <c r="F54" s="2">
        <f t="shared" si="8"/>
        <v>1659</v>
      </c>
      <c r="G54" s="2">
        <f t="shared" si="9"/>
        <v>3097</v>
      </c>
      <c r="H54" s="2">
        <f t="shared" si="10"/>
        <v>3194</v>
      </c>
      <c r="I54" s="2">
        <f t="shared" si="11"/>
        <v>4344</v>
      </c>
      <c r="J54" s="2">
        <f t="shared" si="12"/>
        <v>2427</v>
      </c>
      <c r="K54" s="2">
        <f t="shared" si="13"/>
        <v>3440</v>
      </c>
      <c r="L54" s="2">
        <f t="shared" si="14"/>
        <v>5377</v>
      </c>
      <c r="M54" s="2">
        <f t="shared" si="15"/>
        <v>481</v>
      </c>
      <c r="N54" s="2">
        <f t="shared" si="16"/>
        <v>4142</v>
      </c>
      <c r="O54" s="2">
        <f t="shared" si="17"/>
        <v>1220</v>
      </c>
      <c r="P54" s="2">
        <f t="shared" si="18"/>
        <v>1666</v>
      </c>
      <c r="Q54" s="2">
        <f t="shared" si="19"/>
        <v>4488</v>
      </c>
      <c r="R54" s="2">
        <f t="shared" si="20"/>
        <v>1775</v>
      </c>
      <c r="S54" s="2">
        <f t="shared" si="21"/>
        <v>2180</v>
      </c>
      <c r="T54" s="2">
        <f t="shared" si="22"/>
        <v>1372</v>
      </c>
      <c r="U54" s="2">
        <f t="shared" si="23"/>
        <v>892</v>
      </c>
      <c r="V54" s="2">
        <f t="shared" si="24"/>
        <v>4468</v>
      </c>
      <c r="W54" s="2">
        <f t="shared" si="25"/>
        <v>4989</v>
      </c>
      <c r="X54" s="2">
        <f t="shared" si="26"/>
        <v>2473</v>
      </c>
      <c r="Y54" s="2">
        <f t="shared" si="27"/>
        <v>4042</v>
      </c>
      <c r="Z54" s="2">
        <f t="shared" si="28"/>
        <v>3046</v>
      </c>
      <c r="AA54" s="2">
        <f t="shared" si="29"/>
        <v>3242</v>
      </c>
      <c r="AB54" s="2">
        <f t="shared" si="30"/>
        <v>4344</v>
      </c>
      <c r="AC54" s="2">
        <f t="shared" si="31"/>
        <v>215</v>
      </c>
      <c r="AD54" s="2">
        <f t="shared" si="32"/>
        <v>2708</v>
      </c>
      <c r="AE54" s="2">
        <f t="shared" si="35"/>
        <v>966</v>
      </c>
      <c r="AF54" s="2">
        <f t="shared" si="33"/>
        <v>2144</v>
      </c>
      <c r="AH54" s="2">
        <v>62</v>
      </c>
      <c r="AI54" s="2">
        <f t="shared" si="34"/>
        <v>6478</v>
      </c>
      <c r="AJ54" s="2">
        <f t="shared" si="36"/>
        <v>4305.9542935460713</v>
      </c>
      <c r="AK54" s="2">
        <f t="shared" si="37"/>
        <v>10784.06695073127</v>
      </c>
      <c r="AL54" s="2">
        <f t="shared" si="38"/>
        <v>5943.6019080922488</v>
      </c>
    </row>
    <row r="55" spans="1:38">
      <c r="A55" s="2">
        <v>63</v>
      </c>
      <c r="B55" s="2">
        <f t="shared" si="4"/>
        <v>2059</v>
      </c>
      <c r="C55" s="2">
        <f t="shared" si="5"/>
        <v>1865</v>
      </c>
      <c r="D55" s="2">
        <f t="shared" si="6"/>
        <v>3620</v>
      </c>
      <c r="E55" s="2">
        <f t="shared" si="7"/>
        <v>2512</v>
      </c>
      <c r="F55" s="2">
        <f t="shared" si="8"/>
        <v>1743</v>
      </c>
      <c r="G55" s="2">
        <f t="shared" si="9"/>
        <v>3244</v>
      </c>
      <c r="H55" s="2">
        <f t="shared" si="10"/>
        <v>3356</v>
      </c>
      <c r="I55" s="2">
        <f t="shared" si="11"/>
        <v>4569</v>
      </c>
      <c r="J55" s="2">
        <f t="shared" si="12"/>
        <v>2545</v>
      </c>
      <c r="K55" s="2">
        <f t="shared" si="13"/>
        <v>3617</v>
      </c>
      <c r="L55" s="2">
        <f t="shared" si="14"/>
        <v>5632</v>
      </c>
      <c r="M55" s="2">
        <f t="shared" si="15"/>
        <v>503</v>
      </c>
      <c r="N55" s="2">
        <f t="shared" si="16"/>
        <v>4343</v>
      </c>
      <c r="O55" s="2">
        <f t="shared" si="17"/>
        <v>1285</v>
      </c>
      <c r="P55" s="2">
        <f t="shared" si="18"/>
        <v>1746</v>
      </c>
      <c r="Q55" s="2">
        <f t="shared" si="19"/>
        <v>4702</v>
      </c>
      <c r="R55" s="2">
        <f t="shared" si="20"/>
        <v>1865</v>
      </c>
      <c r="S55" s="2">
        <f t="shared" si="21"/>
        <v>2288</v>
      </c>
      <c r="T55" s="2">
        <f t="shared" si="22"/>
        <v>1430</v>
      </c>
      <c r="U55" s="2">
        <f t="shared" si="23"/>
        <v>939</v>
      </c>
      <c r="V55" s="2">
        <f t="shared" si="24"/>
        <v>4715</v>
      </c>
      <c r="W55" s="2">
        <f t="shared" si="25"/>
        <v>5249</v>
      </c>
      <c r="X55" s="2">
        <f t="shared" si="26"/>
        <v>2597</v>
      </c>
      <c r="Y55" s="2">
        <f t="shared" si="27"/>
        <v>4259</v>
      </c>
      <c r="Z55" s="2">
        <f t="shared" si="28"/>
        <v>3162</v>
      </c>
      <c r="AA55" s="2">
        <f t="shared" si="29"/>
        <v>3403</v>
      </c>
      <c r="AB55" s="2">
        <f t="shared" si="30"/>
        <v>4569</v>
      </c>
      <c r="AC55" s="2">
        <f t="shared" si="31"/>
        <v>225</v>
      </c>
      <c r="AD55" s="2">
        <f t="shared" si="32"/>
        <v>2844</v>
      </c>
      <c r="AE55" s="2">
        <f t="shared" si="35"/>
        <v>1010</v>
      </c>
      <c r="AF55" s="2">
        <f t="shared" si="33"/>
        <v>2249</v>
      </c>
      <c r="AH55" s="2">
        <v>63</v>
      </c>
      <c r="AI55" s="2">
        <f t="shared" si="34"/>
        <v>6819</v>
      </c>
      <c r="AJ55" s="2">
        <f t="shared" si="36"/>
        <v>4522.002893152182</v>
      </c>
      <c r="AK55" s="2">
        <f t="shared" si="37"/>
        <v>11359.93960448279</v>
      </c>
      <c r="AL55" s="2">
        <f t="shared" si="38"/>
        <v>6216.6885589004296</v>
      </c>
    </row>
    <row r="56" spans="1:38">
      <c r="A56" s="2">
        <v>64</v>
      </c>
      <c r="B56" s="2">
        <f t="shared" si="4"/>
        <v>2159</v>
      </c>
      <c r="C56" s="2">
        <f t="shared" si="5"/>
        <v>1957</v>
      </c>
      <c r="D56" s="2">
        <f t="shared" si="6"/>
        <v>3799</v>
      </c>
      <c r="E56" s="2">
        <f t="shared" si="7"/>
        <v>2641</v>
      </c>
      <c r="F56" s="2">
        <f t="shared" si="8"/>
        <v>1829</v>
      </c>
      <c r="G56" s="2">
        <f t="shared" si="9"/>
        <v>3394</v>
      </c>
      <c r="H56" s="2">
        <f t="shared" si="10"/>
        <v>3524</v>
      </c>
      <c r="I56" s="2">
        <f t="shared" si="11"/>
        <v>4802</v>
      </c>
      <c r="J56" s="2">
        <f t="shared" si="12"/>
        <v>2666</v>
      </c>
      <c r="K56" s="2">
        <f t="shared" si="13"/>
        <v>3800</v>
      </c>
      <c r="L56" s="2">
        <f t="shared" si="14"/>
        <v>5895</v>
      </c>
      <c r="M56" s="2">
        <f t="shared" si="15"/>
        <v>525</v>
      </c>
      <c r="N56" s="2">
        <f t="shared" si="16"/>
        <v>4550</v>
      </c>
      <c r="O56" s="2">
        <f t="shared" si="17"/>
        <v>1352</v>
      </c>
      <c r="P56" s="2">
        <f t="shared" si="18"/>
        <v>1828</v>
      </c>
      <c r="Q56" s="2">
        <f t="shared" si="19"/>
        <v>4922</v>
      </c>
      <c r="R56" s="2">
        <f t="shared" si="20"/>
        <v>1957</v>
      </c>
      <c r="S56" s="2">
        <f t="shared" si="21"/>
        <v>2400</v>
      </c>
      <c r="T56" s="2">
        <f t="shared" si="22"/>
        <v>1490</v>
      </c>
      <c r="U56" s="2">
        <f t="shared" si="23"/>
        <v>988</v>
      </c>
      <c r="V56" s="2">
        <f t="shared" si="24"/>
        <v>4970</v>
      </c>
      <c r="W56" s="2">
        <f t="shared" si="25"/>
        <v>5517</v>
      </c>
      <c r="X56" s="2">
        <f t="shared" si="26"/>
        <v>2725</v>
      </c>
      <c r="Y56" s="2">
        <f t="shared" si="27"/>
        <v>4483</v>
      </c>
      <c r="Z56" s="2">
        <f t="shared" si="28"/>
        <v>3280</v>
      </c>
      <c r="AA56" s="2">
        <f t="shared" si="29"/>
        <v>3570</v>
      </c>
      <c r="AB56" s="2">
        <f t="shared" si="30"/>
        <v>4802</v>
      </c>
      <c r="AC56" s="2">
        <f t="shared" si="31"/>
        <v>236</v>
      </c>
      <c r="AD56" s="2">
        <f t="shared" si="32"/>
        <v>2985</v>
      </c>
      <c r="AE56" s="2">
        <f t="shared" si="35"/>
        <v>1055</v>
      </c>
      <c r="AF56" s="2">
        <f t="shared" si="33"/>
        <v>2357</v>
      </c>
      <c r="AH56" s="2">
        <v>64</v>
      </c>
      <c r="AI56" s="2">
        <f t="shared" si="34"/>
        <v>7171</v>
      </c>
      <c r="AJ56" s="2">
        <f t="shared" si="36"/>
        <v>4745.2316308579066</v>
      </c>
      <c r="AK56" s="2">
        <f t="shared" si="37"/>
        <v>11956.763862033611</v>
      </c>
      <c r="AL56" s="2">
        <f t="shared" si="38"/>
        <v>6497.7240093771707</v>
      </c>
    </row>
    <row r="57" spans="1:38">
      <c r="A57" s="2">
        <v>65</v>
      </c>
      <c r="B57" s="2">
        <f t="shared" si="4"/>
        <v>2263</v>
      </c>
      <c r="C57" s="2">
        <f t="shared" si="5"/>
        <v>2052</v>
      </c>
      <c r="D57" s="2">
        <f t="shared" si="6"/>
        <v>3985</v>
      </c>
      <c r="E57" s="2">
        <f t="shared" si="7"/>
        <v>2775</v>
      </c>
      <c r="F57" s="2">
        <f t="shared" si="8"/>
        <v>1919</v>
      </c>
      <c r="G57" s="2">
        <f t="shared" si="9"/>
        <v>3549</v>
      </c>
      <c r="H57" s="2">
        <f t="shared" si="10"/>
        <v>3698</v>
      </c>
      <c r="I57" s="2">
        <f t="shared" si="11"/>
        <v>5044</v>
      </c>
      <c r="J57" s="2">
        <f t="shared" si="12"/>
        <v>2791</v>
      </c>
      <c r="K57" s="2">
        <f t="shared" si="13"/>
        <v>3990</v>
      </c>
      <c r="L57" s="2">
        <f t="shared" si="14"/>
        <v>6165</v>
      </c>
      <c r="M57" s="2">
        <f t="shared" si="15"/>
        <v>549</v>
      </c>
      <c r="N57" s="2">
        <f t="shared" si="16"/>
        <v>4764</v>
      </c>
      <c r="O57" s="2">
        <f t="shared" si="17"/>
        <v>1422</v>
      </c>
      <c r="P57" s="2">
        <f t="shared" si="18"/>
        <v>1913</v>
      </c>
      <c r="Q57" s="2">
        <f t="shared" si="19"/>
        <v>5149</v>
      </c>
      <c r="R57" s="2">
        <f t="shared" si="20"/>
        <v>2052</v>
      </c>
      <c r="S57" s="2">
        <f t="shared" si="21"/>
        <v>2515</v>
      </c>
      <c r="T57" s="2">
        <f t="shared" si="22"/>
        <v>1551</v>
      </c>
      <c r="U57" s="2">
        <f t="shared" si="23"/>
        <v>1038</v>
      </c>
      <c r="V57" s="2">
        <f t="shared" si="24"/>
        <v>5235</v>
      </c>
      <c r="W57" s="2">
        <f t="shared" si="25"/>
        <v>5795</v>
      </c>
      <c r="X57" s="2">
        <f t="shared" si="26"/>
        <v>2857</v>
      </c>
      <c r="Y57" s="2">
        <f t="shared" si="27"/>
        <v>4715</v>
      </c>
      <c r="Z57" s="2">
        <f t="shared" si="28"/>
        <v>3401</v>
      </c>
      <c r="AA57" s="2">
        <f t="shared" si="29"/>
        <v>3741</v>
      </c>
      <c r="AB57" s="2">
        <f t="shared" si="30"/>
        <v>5044</v>
      </c>
      <c r="AC57" s="2">
        <f t="shared" si="31"/>
        <v>247</v>
      </c>
      <c r="AD57" s="2">
        <f t="shared" si="32"/>
        <v>3130</v>
      </c>
      <c r="AE57" s="2">
        <f t="shared" si="35"/>
        <v>1101</v>
      </c>
      <c r="AF57" s="2">
        <f t="shared" si="33"/>
        <v>2468</v>
      </c>
      <c r="AH57" s="2">
        <v>65</v>
      </c>
      <c r="AI57" s="2">
        <f t="shared" si="34"/>
        <v>7536</v>
      </c>
      <c r="AJ57" s="2">
        <f t="shared" si="36"/>
        <v>4975.761337677588</v>
      </c>
      <c r="AK57" s="2">
        <f t="shared" si="37"/>
        <v>12574.956714426575</v>
      </c>
      <c r="AL57" s="2">
        <f t="shared" si="38"/>
        <v>6786.8099977101547</v>
      </c>
    </row>
    <row r="58" spans="1:38">
      <c r="A58" s="2">
        <v>66</v>
      </c>
      <c r="B58" s="2">
        <f t="shared" si="4"/>
        <v>2371</v>
      </c>
      <c r="C58" s="2">
        <f t="shared" si="5"/>
        <v>2151</v>
      </c>
      <c r="D58" s="2">
        <f t="shared" si="6"/>
        <v>4177</v>
      </c>
      <c r="E58" s="2">
        <f t="shared" si="7"/>
        <v>2913</v>
      </c>
      <c r="F58" s="2">
        <f t="shared" si="8"/>
        <v>2011</v>
      </c>
      <c r="G58" s="2">
        <f t="shared" si="9"/>
        <v>3708</v>
      </c>
      <c r="H58" s="2">
        <f t="shared" si="10"/>
        <v>3877</v>
      </c>
      <c r="I58" s="2">
        <f t="shared" si="11"/>
        <v>5293</v>
      </c>
      <c r="J58" s="2">
        <f t="shared" si="12"/>
        <v>2919</v>
      </c>
      <c r="K58" s="2">
        <f t="shared" si="13"/>
        <v>4185</v>
      </c>
      <c r="L58" s="2">
        <f t="shared" si="14"/>
        <v>6444</v>
      </c>
      <c r="M58" s="2">
        <f t="shared" si="15"/>
        <v>572</v>
      </c>
      <c r="N58" s="2">
        <f t="shared" si="16"/>
        <v>4984</v>
      </c>
      <c r="O58" s="2">
        <f t="shared" si="17"/>
        <v>1495</v>
      </c>
      <c r="P58" s="2">
        <f t="shared" si="18"/>
        <v>2001</v>
      </c>
      <c r="Q58" s="2">
        <f t="shared" si="19"/>
        <v>5383</v>
      </c>
      <c r="R58" s="2">
        <f t="shared" si="20"/>
        <v>2151</v>
      </c>
      <c r="S58" s="2">
        <f t="shared" si="21"/>
        <v>2634</v>
      </c>
      <c r="T58" s="2">
        <f t="shared" si="22"/>
        <v>1614</v>
      </c>
      <c r="U58" s="2">
        <f t="shared" si="23"/>
        <v>1090</v>
      </c>
      <c r="V58" s="2">
        <f t="shared" si="24"/>
        <v>5510</v>
      </c>
      <c r="W58" s="2">
        <f t="shared" si="25"/>
        <v>6082</v>
      </c>
      <c r="X58" s="2">
        <f t="shared" si="26"/>
        <v>2993</v>
      </c>
      <c r="Y58" s="2">
        <f t="shared" si="27"/>
        <v>4956</v>
      </c>
      <c r="Z58" s="2">
        <f t="shared" si="28"/>
        <v>3525</v>
      </c>
      <c r="AA58" s="2">
        <f t="shared" si="29"/>
        <v>3919</v>
      </c>
      <c r="AB58" s="2">
        <f t="shared" si="30"/>
        <v>5293</v>
      </c>
      <c r="AC58" s="2">
        <f t="shared" si="31"/>
        <v>259</v>
      </c>
      <c r="AD58" s="2">
        <f t="shared" si="32"/>
        <v>3280</v>
      </c>
      <c r="AE58" s="2">
        <f t="shared" si="35"/>
        <v>1148</v>
      </c>
      <c r="AF58" s="2">
        <f t="shared" si="33"/>
        <v>2583</v>
      </c>
      <c r="AH58" s="2">
        <v>66</v>
      </c>
      <c r="AI58" s="2">
        <f t="shared" si="34"/>
        <v>7914</v>
      </c>
      <c r="AJ58" s="2">
        <f t="shared" si="36"/>
        <v>5213.7129573978154</v>
      </c>
      <c r="AK58" s="2">
        <f t="shared" si="37"/>
        <v>13214.936793955629</v>
      </c>
      <c r="AL58" s="2">
        <f t="shared" si="38"/>
        <v>7084.0479566169306</v>
      </c>
    </row>
    <row r="59" spans="1:38">
      <c r="A59" s="2">
        <v>67</v>
      </c>
      <c r="B59" s="2">
        <f t="shared" si="4"/>
        <v>2481</v>
      </c>
      <c r="C59" s="2">
        <f t="shared" si="5"/>
        <v>2252</v>
      </c>
      <c r="D59" s="2">
        <f t="shared" si="6"/>
        <v>4375</v>
      </c>
      <c r="E59" s="2">
        <f t="shared" si="7"/>
        <v>3056</v>
      </c>
      <c r="F59" s="2">
        <f t="shared" si="8"/>
        <v>2106</v>
      </c>
      <c r="G59" s="2">
        <f t="shared" si="9"/>
        <v>3873</v>
      </c>
      <c r="H59" s="2">
        <f t="shared" si="10"/>
        <v>4062</v>
      </c>
      <c r="I59" s="2">
        <f t="shared" si="11"/>
        <v>5551</v>
      </c>
      <c r="J59" s="2">
        <f t="shared" si="12"/>
        <v>3052</v>
      </c>
      <c r="K59" s="2">
        <f t="shared" si="13"/>
        <v>4387</v>
      </c>
      <c r="L59" s="2">
        <f t="shared" si="14"/>
        <v>6731</v>
      </c>
      <c r="M59" s="2">
        <f t="shared" si="15"/>
        <v>597</v>
      </c>
      <c r="N59" s="2">
        <f t="shared" si="16"/>
        <v>5211</v>
      </c>
      <c r="O59" s="2">
        <f t="shared" si="17"/>
        <v>1570</v>
      </c>
      <c r="P59" s="2">
        <f t="shared" si="18"/>
        <v>2091</v>
      </c>
      <c r="Q59" s="2">
        <f t="shared" si="19"/>
        <v>5624</v>
      </c>
      <c r="R59" s="2">
        <f t="shared" si="20"/>
        <v>2252</v>
      </c>
      <c r="S59" s="2">
        <f t="shared" si="21"/>
        <v>2757</v>
      </c>
      <c r="T59" s="2">
        <f t="shared" si="22"/>
        <v>1678</v>
      </c>
      <c r="U59" s="2">
        <f t="shared" si="23"/>
        <v>1144</v>
      </c>
      <c r="V59" s="2">
        <f t="shared" si="24"/>
        <v>5795</v>
      </c>
      <c r="W59" s="2">
        <f t="shared" si="25"/>
        <v>6379</v>
      </c>
      <c r="X59" s="2">
        <f t="shared" si="26"/>
        <v>3134</v>
      </c>
      <c r="Y59" s="2">
        <f t="shared" si="27"/>
        <v>5205</v>
      </c>
      <c r="Z59" s="2">
        <f t="shared" si="28"/>
        <v>3651</v>
      </c>
      <c r="AA59" s="2">
        <f t="shared" si="29"/>
        <v>4101</v>
      </c>
      <c r="AB59" s="2">
        <f t="shared" si="30"/>
        <v>5551</v>
      </c>
      <c r="AC59" s="2">
        <f t="shared" si="31"/>
        <v>270</v>
      </c>
      <c r="AD59" s="2">
        <f t="shared" si="32"/>
        <v>3435</v>
      </c>
      <c r="AE59" s="2">
        <f t="shared" si="35"/>
        <v>1197</v>
      </c>
      <c r="AF59" s="2">
        <f t="shared" si="33"/>
        <v>2701</v>
      </c>
      <c r="AH59" s="2">
        <v>67</v>
      </c>
      <c r="AI59" s="2">
        <f t="shared" si="34"/>
        <v>8304</v>
      </c>
      <c r="AJ59" s="2">
        <f t="shared" si="36"/>
        <v>5459.2075449450685</v>
      </c>
      <c r="AK59" s="2">
        <f t="shared" si="37"/>
        <v>13877.124355223967</v>
      </c>
      <c r="AL59" s="2">
        <f t="shared" si="38"/>
        <v>7389.5390189413984</v>
      </c>
    </row>
    <row r="60" spans="1:38">
      <c r="A60" s="2">
        <v>68</v>
      </c>
      <c r="B60" s="2">
        <f t="shared" si="4"/>
        <v>2595</v>
      </c>
      <c r="C60" s="2">
        <f t="shared" si="5"/>
        <v>2357</v>
      </c>
      <c r="D60" s="2">
        <f t="shared" si="6"/>
        <v>4579</v>
      </c>
      <c r="E60" s="2">
        <f t="shared" si="7"/>
        <v>3203</v>
      </c>
      <c r="F60" s="2">
        <f t="shared" si="8"/>
        <v>2204</v>
      </c>
      <c r="G60" s="2">
        <f t="shared" si="9"/>
        <v>4041</v>
      </c>
      <c r="H60" s="2">
        <f t="shared" si="10"/>
        <v>4253</v>
      </c>
      <c r="I60" s="2">
        <f t="shared" si="11"/>
        <v>5817</v>
      </c>
      <c r="J60" s="2">
        <f t="shared" si="12"/>
        <v>3189</v>
      </c>
      <c r="K60" s="2">
        <f t="shared" si="13"/>
        <v>4596</v>
      </c>
      <c r="L60" s="2">
        <f t="shared" si="14"/>
        <v>7026</v>
      </c>
      <c r="M60" s="2">
        <f t="shared" si="15"/>
        <v>622</v>
      </c>
      <c r="N60" s="2">
        <f t="shared" si="16"/>
        <v>5445</v>
      </c>
      <c r="O60" s="2">
        <f t="shared" si="17"/>
        <v>1647</v>
      </c>
      <c r="P60" s="2">
        <f t="shared" si="18"/>
        <v>2184</v>
      </c>
      <c r="Q60" s="2">
        <f t="shared" si="19"/>
        <v>5872</v>
      </c>
      <c r="R60" s="2">
        <f t="shared" si="20"/>
        <v>2357</v>
      </c>
      <c r="S60" s="2">
        <f t="shared" si="21"/>
        <v>2883</v>
      </c>
      <c r="T60" s="2">
        <f t="shared" si="22"/>
        <v>1744</v>
      </c>
      <c r="U60" s="2">
        <f t="shared" si="23"/>
        <v>1200</v>
      </c>
      <c r="V60" s="2">
        <f t="shared" si="24"/>
        <v>6090</v>
      </c>
      <c r="W60" s="2">
        <f t="shared" si="25"/>
        <v>6685</v>
      </c>
      <c r="X60" s="2">
        <f t="shared" si="26"/>
        <v>3279</v>
      </c>
      <c r="Y60" s="2">
        <f t="shared" si="27"/>
        <v>5463</v>
      </c>
      <c r="Z60" s="2">
        <f t="shared" si="28"/>
        <v>3779</v>
      </c>
      <c r="AA60" s="2">
        <f t="shared" si="29"/>
        <v>4289</v>
      </c>
      <c r="AB60" s="2">
        <f t="shared" si="30"/>
        <v>5817</v>
      </c>
      <c r="AC60" s="2">
        <f t="shared" si="31"/>
        <v>283</v>
      </c>
      <c r="AD60" s="2">
        <f t="shared" si="32"/>
        <v>3595</v>
      </c>
      <c r="AE60" s="2">
        <f t="shared" si="35"/>
        <v>1247</v>
      </c>
      <c r="AF60" s="2">
        <f t="shared" si="33"/>
        <v>2823</v>
      </c>
      <c r="AH60" s="2">
        <v>68</v>
      </c>
      <c r="AI60" s="2">
        <f t="shared" si="34"/>
        <v>8707</v>
      </c>
      <c r="AJ60" s="2">
        <f t="shared" si="36"/>
        <v>5712.3662648013324</v>
      </c>
      <c r="AK60" s="2">
        <f t="shared" si="37"/>
        <v>14561.94125670508</v>
      </c>
      <c r="AL60" s="2">
        <f t="shared" si="38"/>
        <v>7703.3840230646629</v>
      </c>
    </row>
    <row r="61" spans="1:38">
      <c r="A61" s="2">
        <v>69</v>
      </c>
      <c r="B61" s="2">
        <f t="shared" si="4"/>
        <v>2713</v>
      </c>
      <c r="C61" s="2">
        <f t="shared" si="5"/>
        <v>2465</v>
      </c>
      <c r="D61" s="2">
        <f t="shared" si="6"/>
        <v>4789</v>
      </c>
      <c r="E61" s="2">
        <f t="shared" si="7"/>
        <v>3355</v>
      </c>
      <c r="F61" s="2">
        <f t="shared" si="8"/>
        <v>2305</v>
      </c>
      <c r="G61" s="2">
        <f t="shared" si="9"/>
        <v>4215</v>
      </c>
      <c r="H61" s="2">
        <f t="shared" si="10"/>
        <v>4450</v>
      </c>
      <c r="I61" s="2">
        <f t="shared" si="11"/>
        <v>6092</v>
      </c>
      <c r="J61" s="2">
        <f t="shared" si="12"/>
        <v>3329</v>
      </c>
      <c r="K61" s="2">
        <f t="shared" si="13"/>
        <v>4812</v>
      </c>
      <c r="L61" s="2">
        <f t="shared" si="14"/>
        <v>7329</v>
      </c>
      <c r="M61" s="2">
        <f t="shared" si="15"/>
        <v>648</v>
      </c>
      <c r="N61" s="2">
        <f t="shared" si="16"/>
        <v>5685</v>
      </c>
      <c r="O61" s="2">
        <f t="shared" si="17"/>
        <v>1727</v>
      </c>
      <c r="P61" s="2">
        <f t="shared" si="18"/>
        <v>2280</v>
      </c>
      <c r="Q61" s="2">
        <f t="shared" si="19"/>
        <v>6127</v>
      </c>
      <c r="R61" s="2">
        <f t="shared" si="20"/>
        <v>2465</v>
      </c>
      <c r="S61" s="2">
        <f t="shared" si="21"/>
        <v>3014</v>
      </c>
      <c r="T61" s="2">
        <f t="shared" si="22"/>
        <v>1812</v>
      </c>
      <c r="U61" s="2">
        <f t="shared" si="23"/>
        <v>1257</v>
      </c>
      <c r="V61" s="2">
        <f t="shared" si="24"/>
        <v>6395</v>
      </c>
      <c r="W61" s="2">
        <f t="shared" si="25"/>
        <v>7002</v>
      </c>
      <c r="X61" s="2">
        <f t="shared" si="26"/>
        <v>3428</v>
      </c>
      <c r="Y61" s="2">
        <f t="shared" si="27"/>
        <v>5729</v>
      </c>
      <c r="Z61" s="2">
        <f t="shared" si="28"/>
        <v>3910</v>
      </c>
      <c r="AA61" s="2">
        <f t="shared" si="29"/>
        <v>4484</v>
      </c>
      <c r="AB61" s="2">
        <f t="shared" si="30"/>
        <v>6092</v>
      </c>
      <c r="AC61" s="2">
        <f t="shared" si="31"/>
        <v>295</v>
      </c>
      <c r="AD61" s="2">
        <f t="shared" si="32"/>
        <v>3760</v>
      </c>
      <c r="AE61" s="2">
        <f t="shared" si="35"/>
        <v>1299</v>
      </c>
      <c r="AF61" s="2">
        <f t="shared" si="33"/>
        <v>2949</v>
      </c>
      <c r="AH61" s="2">
        <v>69</v>
      </c>
      <c r="AI61" s="2">
        <f t="shared" si="34"/>
        <v>9124</v>
      </c>
      <c r="AJ61" s="2">
        <f t="shared" si="36"/>
        <v>5973.3103894656197</v>
      </c>
      <c r="AK61" s="2">
        <f t="shared" si="37"/>
        <v>15269.810942785982</v>
      </c>
      <c r="AL61" s="2">
        <f t="shared" si="38"/>
        <v>8025.6835181390397</v>
      </c>
    </row>
    <row r="62" spans="1:38">
      <c r="A62" s="2">
        <v>70</v>
      </c>
      <c r="B62" s="2">
        <f t="shared" si="4"/>
        <v>2834</v>
      </c>
      <c r="C62" s="2">
        <f t="shared" si="5"/>
        <v>2576</v>
      </c>
      <c r="D62" s="2">
        <f t="shared" si="6"/>
        <v>5006</v>
      </c>
      <c r="E62" s="2">
        <f t="shared" si="7"/>
        <v>3513</v>
      </c>
      <c r="F62" s="2">
        <f t="shared" si="8"/>
        <v>2410</v>
      </c>
      <c r="G62" s="2">
        <f t="shared" si="9"/>
        <v>4393</v>
      </c>
      <c r="H62" s="2">
        <f t="shared" si="10"/>
        <v>4653</v>
      </c>
      <c r="I62" s="2">
        <f t="shared" si="11"/>
        <v>6376</v>
      </c>
      <c r="J62" s="2">
        <f t="shared" si="12"/>
        <v>3474</v>
      </c>
      <c r="K62" s="2">
        <f t="shared" si="13"/>
        <v>5034</v>
      </c>
      <c r="L62" s="2">
        <f t="shared" si="14"/>
        <v>7641</v>
      </c>
      <c r="M62" s="2">
        <f t="shared" si="15"/>
        <v>675</v>
      </c>
      <c r="N62" s="2">
        <f t="shared" si="16"/>
        <v>5933</v>
      </c>
      <c r="O62" s="2">
        <f t="shared" si="17"/>
        <v>1810</v>
      </c>
      <c r="P62" s="2">
        <f t="shared" si="18"/>
        <v>2378</v>
      </c>
      <c r="Q62" s="2">
        <f t="shared" si="19"/>
        <v>6388</v>
      </c>
      <c r="R62" s="2">
        <f t="shared" si="20"/>
        <v>2576</v>
      </c>
      <c r="S62" s="2">
        <f t="shared" si="21"/>
        <v>3148</v>
      </c>
      <c r="T62" s="2">
        <f t="shared" si="22"/>
        <v>1881</v>
      </c>
      <c r="U62" s="2">
        <f t="shared" si="23"/>
        <v>1317</v>
      </c>
      <c r="V62" s="2">
        <f t="shared" si="24"/>
        <v>6711</v>
      </c>
      <c r="W62" s="2">
        <f t="shared" si="25"/>
        <v>7328</v>
      </c>
      <c r="X62" s="2">
        <f t="shared" si="26"/>
        <v>3582</v>
      </c>
      <c r="Y62" s="2">
        <f t="shared" si="27"/>
        <v>6004</v>
      </c>
      <c r="Z62" s="2">
        <f t="shared" si="28"/>
        <v>4044</v>
      </c>
      <c r="AA62" s="2">
        <f t="shared" si="29"/>
        <v>4683</v>
      </c>
      <c r="AB62" s="2">
        <f t="shared" si="30"/>
        <v>6376</v>
      </c>
      <c r="AC62" s="2">
        <f t="shared" si="31"/>
        <v>308</v>
      </c>
      <c r="AD62" s="2">
        <f t="shared" si="32"/>
        <v>3930</v>
      </c>
      <c r="AE62" s="2">
        <f t="shared" si="35"/>
        <v>1352</v>
      </c>
      <c r="AF62" s="2">
        <f t="shared" si="33"/>
        <v>3078</v>
      </c>
      <c r="AH62" s="2">
        <v>70</v>
      </c>
      <c r="AI62" s="2">
        <f t="shared" si="34"/>
        <v>9554</v>
      </c>
      <c r="AJ62" s="2">
        <f t="shared" si="36"/>
        <v>6242.1612979595056</v>
      </c>
      <c r="AK62" s="2">
        <f t="shared" si="37"/>
        <v>16001.15842627341</v>
      </c>
      <c r="AL62" s="2">
        <f t="shared" si="38"/>
        <v>8356.5377691535014</v>
      </c>
    </row>
    <row r="63" spans="1:38">
      <c r="A63" s="2">
        <v>71</v>
      </c>
      <c r="B63" s="2">
        <f t="shared" si="4"/>
        <v>2958</v>
      </c>
      <c r="C63" s="2">
        <f t="shared" si="5"/>
        <v>2691</v>
      </c>
      <c r="D63" s="2">
        <f t="shared" si="6"/>
        <v>5230</v>
      </c>
      <c r="E63" s="2">
        <f t="shared" si="7"/>
        <v>3675</v>
      </c>
      <c r="F63" s="2">
        <f t="shared" si="8"/>
        <v>2517</v>
      </c>
      <c r="G63" s="2">
        <f t="shared" si="9"/>
        <v>4576</v>
      </c>
      <c r="H63" s="2">
        <f t="shared" si="10"/>
        <v>4862</v>
      </c>
      <c r="I63" s="2">
        <f t="shared" si="11"/>
        <v>6669</v>
      </c>
      <c r="J63" s="2">
        <f t="shared" si="12"/>
        <v>3622</v>
      </c>
      <c r="K63" s="2">
        <f t="shared" si="13"/>
        <v>5263</v>
      </c>
      <c r="L63" s="2">
        <f t="shared" si="14"/>
        <v>7961</v>
      </c>
      <c r="M63" s="2">
        <f t="shared" si="15"/>
        <v>702</v>
      </c>
      <c r="N63" s="2">
        <f t="shared" si="16"/>
        <v>6187</v>
      </c>
      <c r="O63" s="2">
        <f t="shared" si="17"/>
        <v>1896</v>
      </c>
      <c r="P63" s="2">
        <f t="shared" si="18"/>
        <v>2479</v>
      </c>
      <c r="Q63" s="2">
        <f t="shared" si="19"/>
        <v>6658</v>
      </c>
      <c r="R63" s="2">
        <f t="shared" si="20"/>
        <v>2691</v>
      </c>
      <c r="S63" s="2">
        <f t="shared" si="21"/>
        <v>3286</v>
      </c>
      <c r="T63" s="2">
        <f t="shared" si="22"/>
        <v>1952</v>
      </c>
      <c r="U63" s="2">
        <f t="shared" si="23"/>
        <v>1378</v>
      </c>
      <c r="V63" s="2">
        <f t="shared" si="24"/>
        <v>7038</v>
      </c>
      <c r="W63" s="2">
        <f t="shared" si="25"/>
        <v>7665</v>
      </c>
      <c r="X63" s="2">
        <f t="shared" si="26"/>
        <v>3741</v>
      </c>
      <c r="Y63" s="2">
        <f t="shared" si="27"/>
        <v>6288</v>
      </c>
      <c r="Z63" s="2">
        <f t="shared" si="28"/>
        <v>4180</v>
      </c>
      <c r="AA63" s="2">
        <f t="shared" si="29"/>
        <v>4889</v>
      </c>
      <c r="AB63" s="2">
        <f t="shared" si="30"/>
        <v>6669</v>
      </c>
      <c r="AC63" s="2">
        <f t="shared" si="31"/>
        <v>321</v>
      </c>
      <c r="AD63" s="2">
        <f t="shared" si="32"/>
        <v>4105</v>
      </c>
      <c r="AE63" s="2">
        <f t="shared" si="35"/>
        <v>1406</v>
      </c>
      <c r="AF63" s="2">
        <f t="shared" si="33"/>
        <v>3211</v>
      </c>
      <c r="AH63" s="2">
        <v>71</v>
      </c>
      <c r="AI63" s="2">
        <f t="shared" si="34"/>
        <v>9997</v>
      </c>
      <c r="AJ63" s="2">
        <f t="shared" si="36"/>
        <v>6519.0404743746258</v>
      </c>
      <c r="AK63" s="2">
        <f t="shared" si="37"/>
        <v>16756.41027134379</v>
      </c>
      <c r="AL63" s="2">
        <f t="shared" si="38"/>
        <v>8696.0467618383482</v>
      </c>
    </row>
    <row r="64" spans="1:38">
      <c r="A64" s="2">
        <v>72</v>
      </c>
      <c r="B64" s="2">
        <f t="shared" si="4"/>
        <v>3087</v>
      </c>
      <c r="C64" s="2">
        <f t="shared" si="5"/>
        <v>2808</v>
      </c>
      <c r="D64" s="2">
        <f t="shared" si="6"/>
        <v>5460</v>
      </c>
      <c r="E64" s="2">
        <f t="shared" si="7"/>
        <v>3842</v>
      </c>
      <c r="F64" s="2">
        <f t="shared" si="8"/>
        <v>2628</v>
      </c>
      <c r="G64" s="2">
        <f t="shared" si="9"/>
        <v>4764</v>
      </c>
      <c r="H64" s="2">
        <f t="shared" si="10"/>
        <v>5078</v>
      </c>
      <c r="I64" s="2">
        <f t="shared" si="11"/>
        <v>6970</v>
      </c>
      <c r="J64" s="2">
        <f t="shared" si="12"/>
        <v>3775</v>
      </c>
      <c r="K64" s="2">
        <f t="shared" si="13"/>
        <v>5499</v>
      </c>
      <c r="L64" s="2">
        <f t="shared" si="14"/>
        <v>8290</v>
      </c>
      <c r="M64" s="2">
        <f t="shared" si="15"/>
        <v>730</v>
      </c>
      <c r="N64" s="2">
        <f t="shared" si="16"/>
        <v>6448</v>
      </c>
      <c r="O64" s="2">
        <f t="shared" si="17"/>
        <v>1984</v>
      </c>
      <c r="P64" s="2">
        <f t="shared" si="18"/>
        <v>2583</v>
      </c>
      <c r="Q64" s="2">
        <f t="shared" si="19"/>
        <v>6934</v>
      </c>
      <c r="R64" s="2">
        <f t="shared" si="20"/>
        <v>2808</v>
      </c>
      <c r="S64" s="2">
        <f t="shared" si="21"/>
        <v>3428</v>
      </c>
      <c r="T64" s="2">
        <f t="shared" si="22"/>
        <v>2024</v>
      </c>
      <c r="U64" s="2">
        <f t="shared" si="23"/>
        <v>1441</v>
      </c>
      <c r="V64" s="2">
        <f t="shared" si="24"/>
        <v>7375</v>
      </c>
      <c r="W64" s="2">
        <f t="shared" si="25"/>
        <v>8012</v>
      </c>
      <c r="X64" s="2">
        <f t="shared" si="26"/>
        <v>3904</v>
      </c>
      <c r="Y64" s="2">
        <f t="shared" si="27"/>
        <v>6582</v>
      </c>
      <c r="Z64" s="2">
        <f t="shared" si="28"/>
        <v>4319</v>
      </c>
      <c r="AA64" s="2">
        <f t="shared" si="29"/>
        <v>5101</v>
      </c>
      <c r="AB64" s="2">
        <f t="shared" si="30"/>
        <v>6970</v>
      </c>
      <c r="AC64" s="2">
        <f t="shared" si="31"/>
        <v>335</v>
      </c>
      <c r="AD64" s="2">
        <f t="shared" si="32"/>
        <v>4285</v>
      </c>
      <c r="AE64" s="2">
        <f t="shared" si="35"/>
        <v>1461</v>
      </c>
      <c r="AF64" s="2">
        <f t="shared" si="33"/>
        <v>3348</v>
      </c>
      <c r="AH64" s="2">
        <v>72</v>
      </c>
      <c r="AI64" s="2">
        <f t="shared" si="34"/>
        <v>10455</v>
      </c>
      <c r="AJ64" s="2">
        <f t="shared" si="36"/>
        <v>6804.0695064604715</v>
      </c>
      <c r="AK64" s="2">
        <f t="shared" si="37"/>
        <v>17535.994576920482</v>
      </c>
      <c r="AL64" s="2">
        <f t="shared" si="38"/>
        <v>9044.3102074164963</v>
      </c>
    </row>
    <row r="65" spans="1:38">
      <c r="A65" s="2">
        <v>73</v>
      </c>
      <c r="B65" s="2">
        <f t="shared" si="4"/>
        <v>3218</v>
      </c>
      <c r="C65" s="2">
        <f t="shared" si="5"/>
        <v>2930</v>
      </c>
      <c r="D65" s="2">
        <f t="shared" si="6"/>
        <v>5697</v>
      </c>
      <c r="E65" s="2">
        <f t="shared" si="7"/>
        <v>4014</v>
      </c>
      <c r="F65" s="2">
        <f t="shared" si="8"/>
        <v>2741</v>
      </c>
      <c r="G65" s="2">
        <f t="shared" si="9"/>
        <v>4957</v>
      </c>
      <c r="H65" s="2">
        <f t="shared" si="10"/>
        <v>5299</v>
      </c>
      <c r="I65" s="2">
        <f t="shared" si="11"/>
        <v>7281</v>
      </c>
      <c r="J65" s="2">
        <f t="shared" si="12"/>
        <v>3932</v>
      </c>
      <c r="K65" s="2">
        <f t="shared" si="13"/>
        <v>5742</v>
      </c>
      <c r="L65" s="2">
        <f t="shared" si="14"/>
        <v>8628</v>
      </c>
      <c r="M65" s="2">
        <f t="shared" si="15"/>
        <v>758</v>
      </c>
      <c r="N65" s="2">
        <f t="shared" si="16"/>
        <v>6717</v>
      </c>
      <c r="O65" s="2">
        <f t="shared" si="17"/>
        <v>2075</v>
      </c>
      <c r="P65" s="2">
        <f t="shared" si="18"/>
        <v>2689</v>
      </c>
      <c r="Q65" s="2">
        <f t="shared" si="19"/>
        <v>7218</v>
      </c>
      <c r="R65" s="2">
        <f t="shared" si="20"/>
        <v>2930</v>
      </c>
      <c r="S65" s="2">
        <f t="shared" si="21"/>
        <v>3575</v>
      </c>
      <c r="T65" s="2">
        <f t="shared" si="22"/>
        <v>2098</v>
      </c>
      <c r="U65" s="2">
        <f t="shared" si="23"/>
        <v>1506</v>
      </c>
      <c r="V65" s="2">
        <f t="shared" si="24"/>
        <v>7724</v>
      </c>
      <c r="W65" s="2">
        <f t="shared" si="25"/>
        <v>8370</v>
      </c>
      <c r="X65" s="2">
        <f t="shared" si="26"/>
        <v>4072</v>
      </c>
      <c r="Y65" s="2">
        <f t="shared" si="27"/>
        <v>6884</v>
      </c>
      <c r="Z65" s="2">
        <f t="shared" si="28"/>
        <v>4461</v>
      </c>
      <c r="AA65" s="2">
        <f t="shared" si="29"/>
        <v>5318</v>
      </c>
      <c r="AB65" s="2">
        <f t="shared" si="30"/>
        <v>7281</v>
      </c>
      <c r="AC65" s="2">
        <f t="shared" si="31"/>
        <v>349</v>
      </c>
      <c r="AD65" s="2">
        <f t="shared" si="32"/>
        <v>4470</v>
      </c>
      <c r="AE65" s="2">
        <f t="shared" si="35"/>
        <v>1518</v>
      </c>
      <c r="AF65" s="2">
        <f t="shared" si="33"/>
        <v>3488</v>
      </c>
      <c r="AH65" s="2">
        <v>73</v>
      </c>
      <c r="AI65" s="2">
        <f t="shared" si="34"/>
        <v>10927</v>
      </c>
      <c r="AJ65" s="2">
        <f t="shared" si="36"/>
        <v>7097.370084250847</v>
      </c>
      <c r="AK65" s="2">
        <f t="shared" si="37"/>
        <v>18340.340960460828</v>
      </c>
      <c r="AL65" s="2">
        <f t="shared" si="38"/>
        <v>9401.4275472081426</v>
      </c>
    </row>
    <row r="66" spans="1:38">
      <c r="A66" s="2">
        <v>74</v>
      </c>
      <c r="B66" s="2">
        <f t="shared" si="4"/>
        <v>3354</v>
      </c>
      <c r="C66" s="2">
        <f t="shared" si="5"/>
        <v>3055</v>
      </c>
      <c r="D66" s="2">
        <f t="shared" si="6"/>
        <v>5941</v>
      </c>
      <c r="E66" s="2">
        <f t="shared" si="7"/>
        <v>4192</v>
      </c>
      <c r="F66" s="2">
        <f t="shared" si="8"/>
        <v>2858</v>
      </c>
      <c r="G66" s="2">
        <f t="shared" si="9"/>
        <v>5155</v>
      </c>
      <c r="H66" s="2">
        <f t="shared" si="10"/>
        <v>5528</v>
      </c>
      <c r="I66" s="2">
        <f t="shared" si="11"/>
        <v>7601</v>
      </c>
      <c r="J66" s="2">
        <f t="shared" si="12"/>
        <v>4093</v>
      </c>
      <c r="K66" s="2">
        <f t="shared" si="13"/>
        <v>5992</v>
      </c>
      <c r="L66" s="2">
        <f t="shared" si="14"/>
        <v>8974</v>
      </c>
      <c r="M66" s="2">
        <f t="shared" si="15"/>
        <v>788</v>
      </c>
      <c r="N66" s="2">
        <f t="shared" si="16"/>
        <v>6993</v>
      </c>
      <c r="O66" s="2">
        <f t="shared" si="17"/>
        <v>2169</v>
      </c>
      <c r="P66" s="2">
        <f t="shared" si="18"/>
        <v>2799</v>
      </c>
      <c r="Q66" s="2">
        <f t="shared" si="19"/>
        <v>7510</v>
      </c>
      <c r="R66" s="2">
        <f t="shared" si="20"/>
        <v>3055</v>
      </c>
      <c r="S66" s="2">
        <f t="shared" si="21"/>
        <v>3725</v>
      </c>
      <c r="T66" s="2">
        <f t="shared" si="22"/>
        <v>2173</v>
      </c>
      <c r="U66" s="2">
        <f t="shared" si="23"/>
        <v>1574</v>
      </c>
      <c r="V66" s="2">
        <f t="shared" si="24"/>
        <v>8085</v>
      </c>
      <c r="W66" s="2">
        <f t="shared" si="25"/>
        <v>8738</v>
      </c>
      <c r="X66" s="2">
        <f t="shared" si="26"/>
        <v>4245</v>
      </c>
      <c r="Y66" s="2">
        <f t="shared" si="27"/>
        <v>7197</v>
      </c>
      <c r="Z66" s="2">
        <f t="shared" si="28"/>
        <v>4605</v>
      </c>
      <c r="AA66" s="2">
        <f t="shared" si="29"/>
        <v>5542</v>
      </c>
      <c r="AB66" s="2">
        <f t="shared" si="30"/>
        <v>7601</v>
      </c>
      <c r="AC66" s="2">
        <f t="shared" si="31"/>
        <v>363</v>
      </c>
      <c r="AD66" s="2">
        <f t="shared" si="32"/>
        <v>4661</v>
      </c>
      <c r="AE66" s="2">
        <f t="shared" si="35"/>
        <v>1577</v>
      </c>
      <c r="AF66" s="2">
        <f t="shared" si="33"/>
        <v>3632</v>
      </c>
      <c r="AH66" s="2">
        <v>74</v>
      </c>
      <c r="AI66" s="2">
        <f t="shared" si="34"/>
        <v>11414</v>
      </c>
      <c r="AJ66" s="2">
        <f t="shared" si="36"/>
        <v>7399.0639987273607</v>
      </c>
      <c r="AK66" s="2">
        <f t="shared" si="37"/>
        <v>19169.880542137991</v>
      </c>
      <c r="AL66" s="2">
        <f t="shared" si="38"/>
        <v>9767.4979570954456</v>
      </c>
    </row>
    <row r="67" spans="1:38">
      <c r="A67" s="2">
        <v>75</v>
      </c>
      <c r="B67" s="2">
        <f t="shared" si="4"/>
        <v>3493</v>
      </c>
      <c r="C67" s="2">
        <f t="shared" si="5"/>
        <v>3183</v>
      </c>
      <c r="D67" s="2">
        <f t="shared" si="6"/>
        <v>6191</v>
      </c>
      <c r="E67" s="2">
        <f t="shared" si="7"/>
        <v>4375</v>
      </c>
      <c r="F67" s="2">
        <f t="shared" si="8"/>
        <v>2979</v>
      </c>
      <c r="G67" s="2">
        <f t="shared" si="9"/>
        <v>5359</v>
      </c>
      <c r="H67" s="2">
        <f t="shared" si="10"/>
        <v>5763</v>
      </c>
      <c r="I67" s="2">
        <f t="shared" si="11"/>
        <v>7931</v>
      </c>
      <c r="J67" s="2">
        <f t="shared" si="12"/>
        <v>4259</v>
      </c>
      <c r="K67" s="2">
        <f t="shared" si="13"/>
        <v>6250</v>
      </c>
      <c r="L67" s="2">
        <f t="shared" si="14"/>
        <v>9330</v>
      </c>
      <c r="M67" s="2">
        <f t="shared" si="15"/>
        <v>818</v>
      </c>
      <c r="N67" s="2">
        <f t="shared" si="16"/>
        <v>7277</v>
      </c>
      <c r="O67" s="2">
        <f t="shared" si="17"/>
        <v>2266</v>
      </c>
      <c r="P67" s="2">
        <f t="shared" si="18"/>
        <v>2911</v>
      </c>
      <c r="Q67" s="2">
        <f t="shared" si="19"/>
        <v>7809</v>
      </c>
      <c r="R67" s="2">
        <f t="shared" si="20"/>
        <v>3183</v>
      </c>
      <c r="S67" s="2">
        <f t="shared" si="21"/>
        <v>3879</v>
      </c>
      <c r="T67" s="2">
        <f t="shared" si="22"/>
        <v>2251</v>
      </c>
      <c r="U67" s="2">
        <f t="shared" si="23"/>
        <v>1643</v>
      </c>
      <c r="V67" s="2">
        <f t="shared" si="24"/>
        <v>8457</v>
      </c>
      <c r="W67" s="2">
        <f t="shared" si="25"/>
        <v>9118</v>
      </c>
      <c r="X67" s="2">
        <f t="shared" si="26"/>
        <v>4422</v>
      </c>
      <c r="Y67" s="2">
        <f t="shared" si="27"/>
        <v>7518</v>
      </c>
      <c r="Z67" s="2">
        <f t="shared" si="28"/>
        <v>4751</v>
      </c>
      <c r="AA67" s="2">
        <f t="shared" si="29"/>
        <v>5772</v>
      </c>
      <c r="AB67" s="2">
        <f t="shared" si="30"/>
        <v>7931</v>
      </c>
      <c r="AC67" s="2">
        <f t="shared" si="31"/>
        <v>378</v>
      </c>
      <c r="AD67" s="2">
        <f t="shared" si="32"/>
        <v>4857</v>
      </c>
      <c r="AE67" s="2">
        <f t="shared" si="35"/>
        <v>1636</v>
      </c>
      <c r="AF67" s="2">
        <f t="shared" si="33"/>
        <v>3781</v>
      </c>
      <c r="AH67" s="2">
        <v>75</v>
      </c>
      <c r="AI67" s="2">
        <f t="shared" si="34"/>
        <v>11915</v>
      </c>
      <c r="AJ67" s="2">
        <f t="shared" si="36"/>
        <v>7709.2731405183331</v>
      </c>
      <c r="AK67" s="2">
        <f t="shared" si="37"/>
        <v>20025.045929402004</v>
      </c>
      <c r="AL67" s="2">
        <f t="shared" si="38"/>
        <v>10142.620351853118</v>
      </c>
    </row>
    <row r="68" spans="1:38">
      <c r="A68" s="2">
        <v>76</v>
      </c>
      <c r="B68" s="2">
        <f t="shared" si="4"/>
        <v>3637</v>
      </c>
      <c r="C68" s="2">
        <f t="shared" si="5"/>
        <v>3315</v>
      </c>
      <c r="D68" s="2">
        <f t="shared" si="6"/>
        <v>6449</v>
      </c>
      <c r="E68" s="2">
        <f t="shared" si="7"/>
        <v>4563</v>
      </c>
      <c r="F68" s="2">
        <f t="shared" si="8"/>
        <v>3103</v>
      </c>
      <c r="G68" s="2">
        <f t="shared" si="9"/>
        <v>5567</v>
      </c>
      <c r="H68" s="2">
        <f t="shared" si="10"/>
        <v>6004</v>
      </c>
      <c r="I68" s="2">
        <f t="shared" si="11"/>
        <v>8270</v>
      </c>
      <c r="J68" s="2">
        <f t="shared" si="12"/>
        <v>4429</v>
      </c>
      <c r="K68" s="2">
        <f t="shared" si="13"/>
        <v>6515</v>
      </c>
      <c r="L68" s="2">
        <f t="shared" si="14"/>
        <v>9695</v>
      </c>
      <c r="M68" s="2">
        <f t="shared" si="15"/>
        <v>849</v>
      </c>
      <c r="N68" s="2">
        <f t="shared" si="16"/>
        <v>7568</v>
      </c>
      <c r="O68" s="2">
        <f t="shared" si="17"/>
        <v>2366</v>
      </c>
      <c r="P68" s="2">
        <f t="shared" si="18"/>
        <v>3027</v>
      </c>
      <c r="Q68" s="2">
        <f t="shared" si="19"/>
        <v>8116</v>
      </c>
      <c r="R68" s="2">
        <f t="shared" si="20"/>
        <v>3315</v>
      </c>
      <c r="S68" s="2">
        <f t="shared" si="21"/>
        <v>4038</v>
      </c>
      <c r="T68" s="2">
        <f t="shared" si="22"/>
        <v>2329</v>
      </c>
      <c r="U68" s="2">
        <f t="shared" si="23"/>
        <v>1714</v>
      </c>
      <c r="V68" s="2">
        <f t="shared" si="24"/>
        <v>8840</v>
      </c>
      <c r="W68" s="2">
        <f t="shared" si="25"/>
        <v>9508</v>
      </c>
      <c r="X68" s="2">
        <f t="shared" si="26"/>
        <v>4605</v>
      </c>
      <c r="Y68" s="2">
        <f t="shared" si="27"/>
        <v>7850</v>
      </c>
      <c r="Z68" s="2">
        <f t="shared" si="28"/>
        <v>4901</v>
      </c>
      <c r="AA68" s="2">
        <f t="shared" si="29"/>
        <v>6009</v>
      </c>
      <c r="AB68" s="2">
        <f t="shared" si="30"/>
        <v>8270</v>
      </c>
      <c r="AC68" s="2">
        <f t="shared" si="31"/>
        <v>393</v>
      </c>
      <c r="AD68" s="2">
        <f t="shared" si="32"/>
        <v>5059</v>
      </c>
      <c r="AE68" s="2">
        <f t="shared" si="35"/>
        <v>1697</v>
      </c>
      <c r="AF68" s="2">
        <f t="shared" si="33"/>
        <v>3933</v>
      </c>
      <c r="AH68" s="2">
        <v>76</v>
      </c>
      <c r="AI68" s="2">
        <f t="shared" si="34"/>
        <v>12431</v>
      </c>
      <c r="AJ68" s="2">
        <f t="shared" si="36"/>
        <v>8028.1194986321043</v>
      </c>
      <c r="AK68" s="2">
        <f t="shared" si="37"/>
        <v>20906.271201907162</v>
      </c>
      <c r="AL68" s="2">
        <f t="shared" si="38"/>
        <v>10526.893389351211</v>
      </c>
    </row>
    <row r="69" spans="1:38">
      <c r="A69" s="2">
        <v>77</v>
      </c>
      <c r="B69" s="2">
        <f t="shared" ref="B69:B107" si="39">ROUND(SUM(0.00719*A69^3.03271),0)</f>
        <v>3784</v>
      </c>
      <c r="C69" s="2">
        <f t="shared" ref="C69:C107" si="40">ROUND(SUM(0.00564*A69^3.067405),0)</f>
        <v>3451</v>
      </c>
      <c r="D69" s="2">
        <f t="shared" ref="D69:D107" si="41">ROUND(SUM(0.01045*A69^3.07865),0)</f>
        <v>6714</v>
      </c>
      <c r="E69" s="2">
        <f t="shared" ref="E69:E107" si="42">ROUND(SUM(0.004751*A69^3.180774),0)</f>
        <v>4756</v>
      </c>
      <c r="F69" s="2">
        <f t="shared" ref="F69:F107" si="43">ROUND(SUM(0.00513*A69^3.074),0)</f>
        <v>3230</v>
      </c>
      <c r="G69" s="2">
        <f t="shared" ref="G69:G107" si="44">ROUND(SUM(0.021375*A69^2.879449),0)</f>
        <v>5780</v>
      </c>
      <c r="H69" s="2">
        <f t="shared" ref="H69:H107" si="45">ROUND(SUM(0.00887*A69^3.1),0)</f>
        <v>6252</v>
      </c>
      <c r="I69" s="2">
        <f t="shared" ref="I69:I107" si="46">ROUND(SUM(0.009305*A69^3.162883),0)</f>
        <v>8619</v>
      </c>
      <c r="J69" s="2">
        <f t="shared" ref="J69:J107" si="47">ROUND(SUM(0.012312*A69^2.954015),0)</f>
        <v>4603</v>
      </c>
      <c r="K69" s="2">
        <f t="shared" ref="K69:K107" si="48">ROUND(SUM(0.0082*A69^3.137),0)</f>
        <v>6788</v>
      </c>
      <c r="L69" s="2">
        <f t="shared" ref="L69:L107" si="49">ROUND(SUM(0.0348*A69^2.895),0)</f>
        <v>10069</v>
      </c>
      <c r="M69" s="2">
        <f t="shared" ref="M69:M107" si="50">ROUND(SUM(0.0048*A69^2.79),0)</f>
        <v>880</v>
      </c>
      <c r="N69" s="2">
        <f t="shared" ref="N69:N107" si="51">ROUND(SUM(0.0205*A69^2.96),0)</f>
        <v>7866</v>
      </c>
      <c r="O69" s="2">
        <f t="shared" ref="O69:O107" si="52">ROUND(SUM(0.0018*A69^3.2532),0)</f>
        <v>2468</v>
      </c>
      <c r="P69" s="2">
        <f t="shared" ref="P69:P107" si="53">ROUND(SUM(0.0092*A69^2.9334),0)</f>
        <v>3145</v>
      </c>
      <c r="Q69" s="2">
        <f t="shared" ref="Q69:Q107" si="54">ROUND(SUM(0.0273*A69^2.91),0)</f>
        <v>8430</v>
      </c>
      <c r="R69" s="2">
        <f t="shared" ref="R69:R107" si="55">ROUND(SUM(0.00564*A69^3.067405),0)</f>
        <v>3451</v>
      </c>
      <c r="S69" s="2">
        <f t="shared" ref="S69:S107" si="56">ROUND(SUM(0.008138*A69^3.0283),0)</f>
        <v>4201</v>
      </c>
      <c r="T69" s="2">
        <f t="shared" ref="T69:T107" si="57">ROUND(SUM(0.03*A69^2.6),0)</f>
        <v>2410</v>
      </c>
      <c r="U69" s="2">
        <f t="shared" ref="U69:U107" si="58">ROUND(SUM(0.0016*A69^3.206),0)</f>
        <v>1787</v>
      </c>
      <c r="V69" s="2">
        <f t="shared" ref="V69:V107" si="59">ROUND(SUM(0.0044*A69^3.35122),0)</f>
        <v>9236</v>
      </c>
      <c r="W69" s="2">
        <f t="shared" ref="W69:W107" si="60">ROUND(SUM(0.0105*A69^3.1672),0)</f>
        <v>9910</v>
      </c>
      <c r="X69" s="2">
        <f t="shared" ref="X69:X107" si="61">ROUND(SUM(0.008358*A69^3.052446),0)</f>
        <v>4792</v>
      </c>
      <c r="Y69" s="2">
        <f t="shared" ref="Y69:Y107" si="62">ROUND(SUM(0.0058*A69^3.26),0)</f>
        <v>8192</v>
      </c>
      <c r="Z69" s="2">
        <f t="shared" ref="Z69:Z107" si="63">ROUND(SUM(0.198*A69^2.336),0)</f>
        <v>5053</v>
      </c>
      <c r="AA69" s="2">
        <f t="shared" ref="AA69:AA107" si="64">ROUND(SUM(0.01202*A69^3.03),0)</f>
        <v>6251</v>
      </c>
      <c r="AB69" s="2">
        <f t="shared" ref="AB69:AB107" si="65">ROUND(SUM(0.009305*A69^3.162883),0)</f>
        <v>8619</v>
      </c>
      <c r="AC69" s="2">
        <f t="shared" ref="AC69:AC107" si="66">ROUND(SUM(0.00102*A69^2.97),0)</f>
        <v>409</v>
      </c>
      <c r="AD69" s="2">
        <f t="shared" ref="AD69:AD107" si="67">ROUND(SUM(0.00851*A69^3.07),0)</f>
        <v>5266</v>
      </c>
      <c r="AE69" s="2">
        <f t="shared" si="35"/>
        <v>1760</v>
      </c>
      <c r="AF69" s="2">
        <f t="shared" ref="AF69:AF107" si="68">ROUND(SUM(0.00977*A69^2.98),0)</f>
        <v>4089</v>
      </c>
      <c r="AH69" s="2">
        <v>77</v>
      </c>
      <c r="AI69" s="2">
        <f t="shared" ref="AI69:AI107" si="69">ROUND(SUM(0.00324*(AH69*1.5)^3.2009),0)</f>
        <v>12962</v>
      </c>
      <c r="AJ69" s="2">
        <f t="shared" si="36"/>
        <v>8355.7251592228749</v>
      </c>
      <c r="AK69" s="2">
        <f t="shared" si="37"/>
        <v>21813.991896790358</v>
      </c>
      <c r="AL69" s="2">
        <f t="shared" si="38"/>
        <v>10920.415474634663</v>
      </c>
    </row>
    <row r="70" spans="1:38">
      <c r="A70" s="2">
        <v>78</v>
      </c>
      <c r="B70" s="2">
        <f t="shared" si="39"/>
        <v>3935</v>
      </c>
      <c r="C70" s="2">
        <f t="shared" si="40"/>
        <v>3590</v>
      </c>
      <c r="D70" s="2">
        <f t="shared" si="41"/>
        <v>6986</v>
      </c>
      <c r="E70" s="2">
        <f t="shared" si="42"/>
        <v>4956</v>
      </c>
      <c r="F70" s="2">
        <f t="shared" si="43"/>
        <v>3361</v>
      </c>
      <c r="G70" s="2">
        <f t="shared" si="44"/>
        <v>5999</v>
      </c>
      <c r="H70" s="2">
        <f t="shared" si="45"/>
        <v>6508</v>
      </c>
      <c r="I70" s="2">
        <f t="shared" si="46"/>
        <v>8978</v>
      </c>
      <c r="J70" s="2">
        <f t="shared" si="47"/>
        <v>4782</v>
      </c>
      <c r="K70" s="2">
        <f t="shared" si="48"/>
        <v>7068</v>
      </c>
      <c r="L70" s="2">
        <f t="shared" si="49"/>
        <v>10452</v>
      </c>
      <c r="M70" s="2">
        <f t="shared" si="50"/>
        <v>912</v>
      </c>
      <c r="N70" s="2">
        <f t="shared" si="51"/>
        <v>8172</v>
      </c>
      <c r="O70" s="2">
        <f t="shared" si="52"/>
        <v>2574</v>
      </c>
      <c r="P70" s="2">
        <f t="shared" si="53"/>
        <v>3266</v>
      </c>
      <c r="Q70" s="2">
        <f t="shared" si="54"/>
        <v>8753</v>
      </c>
      <c r="R70" s="2">
        <f t="shared" si="55"/>
        <v>3590</v>
      </c>
      <c r="S70" s="2">
        <f t="shared" si="56"/>
        <v>4369</v>
      </c>
      <c r="T70" s="2">
        <f t="shared" si="57"/>
        <v>2492</v>
      </c>
      <c r="U70" s="2">
        <f t="shared" si="58"/>
        <v>1863</v>
      </c>
      <c r="V70" s="2">
        <f t="shared" si="59"/>
        <v>9644</v>
      </c>
      <c r="W70" s="2">
        <f t="shared" si="60"/>
        <v>10324</v>
      </c>
      <c r="X70" s="2">
        <f t="shared" si="61"/>
        <v>4984</v>
      </c>
      <c r="Y70" s="2">
        <f t="shared" si="62"/>
        <v>8544</v>
      </c>
      <c r="Z70" s="2">
        <f t="shared" si="63"/>
        <v>5207</v>
      </c>
      <c r="AA70" s="2">
        <f t="shared" si="64"/>
        <v>6501</v>
      </c>
      <c r="AB70" s="2">
        <f t="shared" si="65"/>
        <v>8978</v>
      </c>
      <c r="AC70" s="2">
        <f t="shared" si="66"/>
        <v>425</v>
      </c>
      <c r="AD70" s="2">
        <f t="shared" si="67"/>
        <v>5478</v>
      </c>
      <c r="AE70" s="2">
        <f t="shared" si="35"/>
        <v>1824</v>
      </c>
      <c r="AF70" s="2">
        <f t="shared" si="68"/>
        <v>4249</v>
      </c>
      <c r="AH70" s="2">
        <v>78</v>
      </c>
      <c r="AI70" s="2">
        <f t="shared" si="69"/>
        <v>13508</v>
      </c>
      <c r="AJ70" s="2">
        <f t="shared" si="36"/>
        <v>8692.2123043881475</v>
      </c>
      <c r="AK70" s="2">
        <f t="shared" si="37"/>
        <v>22748.644994289582</v>
      </c>
      <c r="AL70" s="2">
        <f t="shared" si="38"/>
        <v>11323.284763885693</v>
      </c>
    </row>
    <row r="71" spans="1:38">
      <c r="A71" s="2">
        <v>79</v>
      </c>
      <c r="B71" s="2">
        <f t="shared" si="39"/>
        <v>4090</v>
      </c>
      <c r="C71" s="2">
        <f t="shared" si="40"/>
        <v>3733</v>
      </c>
      <c r="D71" s="2">
        <f t="shared" si="41"/>
        <v>7265</v>
      </c>
      <c r="E71" s="2">
        <f t="shared" si="42"/>
        <v>5161</v>
      </c>
      <c r="F71" s="2">
        <f t="shared" si="43"/>
        <v>3495</v>
      </c>
      <c r="G71" s="2">
        <f t="shared" si="44"/>
        <v>6223</v>
      </c>
      <c r="H71" s="2">
        <f t="shared" si="45"/>
        <v>6770</v>
      </c>
      <c r="I71" s="2">
        <f t="shared" si="46"/>
        <v>9347</v>
      </c>
      <c r="J71" s="2">
        <f t="shared" si="47"/>
        <v>4965</v>
      </c>
      <c r="K71" s="2">
        <f t="shared" si="48"/>
        <v>7356</v>
      </c>
      <c r="L71" s="2">
        <f t="shared" si="49"/>
        <v>10845</v>
      </c>
      <c r="M71" s="2">
        <f t="shared" si="50"/>
        <v>945</v>
      </c>
      <c r="N71" s="2">
        <f t="shared" si="51"/>
        <v>8487</v>
      </c>
      <c r="O71" s="2">
        <f t="shared" si="52"/>
        <v>2683</v>
      </c>
      <c r="P71" s="2">
        <f t="shared" si="53"/>
        <v>3391</v>
      </c>
      <c r="Q71" s="2">
        <f t="shared" si="54"/>
        <v>9084</v>
      </c>
      <c r="R71" s="2">
        <f t="shared" si="55"/>
        <v>3733</v>
      </c>
      <c r="S71" s="2">
        <f t="shared" si="56"/>
        <v>4540</v>
      </c>
      <c r="T71" s="2">
        <f t="shared" si="57"/>
        <v>2576</v>
      </c>
      <c r="U71" s="2">
        <f t="shared" si="58"/>
        <v>1940</v>
      </c>
      <c r="V71" s="2">
        <f t="shared" si="59"/>
        <v>10065</v>
      </c>
      <c r="W71" s="2">
        <f t="shared" si="60"/>
        <v>10749</v>
      </c>
      <c r="X71" s="2">
        <f t="shared" si="61"/>
        <v>5182</v>
      </c>
      <c r="Y71" s="2">
        <f t="shared" si="62"/>
        <v>8906</v>
      </c>
      <c r="Z71" s="2">
        <f t="shared" si="63"/>
        <v>5364</v>
      </c>
      <c r="AA71" s="2">
        <f t="shared" si="64"/>
        <v>6756</v>
      </c>
      <c r="AB71" s="2">
        <f t="shared" si="65"/>
        <v>9347</v>
      </c>
      <c r="AC71" s="2">
        <f t="shared" si="66"/>
        <v>441</v>
      </c>
      <c r="AD71" s="2">
        <f t="shared" si="67"/>
        <v>5697</v>
      </c>
      <c r="AE71" s="2">
        <f t="shared" si="35"/>
        <v>1890</v>
      </c>
      <c r="AF71" s="2">
        <f t="shared" si="68"/>
        <v>4414</v>
      </c>
      <c r="AH71" s="2">
        <v>79</v>
      </c>
      <c r="AI71" s="2">
        <f t="shared" si="69"/>
        <v>14071</v>
      </c>
      <c r="AJ71" s="2">
        <f t="shared" si="36"/>
        <v>9037.7032109965767</v>
      </c>
      <c r="AK71" s="2">
        <f t="shared" si="37"/>
        <v>23710.66890368957</v>
      </c>
      <c r="AL71" s="2">
        <f t="shared" si="38"/>
        <v>11735.599168273488</v>
      </c>
    </row>
    <row r="72" spans="1:38">
      <c r="A72" s="2">
        <v>80</v>
      </c>
      <c r="B72" s="2">
        <f t="shared" si="39"/>
        <v>4249</v>
      </c>
      <c r="C72" s="2">
        <f t="shared" si="40"/>
        <v>3880</v>
      </c>
      <c r="D72" s="2">
        <f t="shared" si="41"/>
        <v>7552</v>
      </c>
      <c r="E72" s="2">
        <f t="shared" si="42"/>
        <v>5371</v>
      </c>
      <c r="F72" s="2">
        <f t="shared" si="43"/>
        <v>3633</v>
      </c>
      <c r="G72" s="2">
        <f t="shared" si="44"/>
        <v>6453</v>
      </c>
      <c r="H72" s="2">
        <f t="shared" si="45"/>
        <v>7039</v>
      </c>
      <c r="I72" s="2">
        <f t="shared" si="46"/>
        <v>9727</v>
      </c>
      <c r="J72" s="2">
        <f t="shared" si="47"/>
        <v>5153</v>
      </c>
      <c r="K72" s="2">
        <f t="shared" si="48"/>
        <v>7653</v>
      </c>
      <c r="L72" s="2">
        <f t="shared" si="49"/>
        <v>11247</v>
      </c>
      <c r="M72" s="2">
        <f t="shared" si="50"/>
        <v>979</v>
      </c>
      <c r="N72" s="2">
        <f t="shared" si="51"/>
        <v>8808</v>
      </c>
      <c r="O72" s="2">
        <f t="shared" si="52"/>
        <v>2795</v>
      </c>
      <c r="P72" s="2">
        <f t="shared" si="53"/>
        <v>3518</v>
      </c>
      <c r="Q72" s="2">
        <f t="shared" si="54"/>
        <v>9422</v>
      </c>
      <c r="R72" s="2">
        <f t="shared" si="55"/>
        <v>3880</v>
      </c>
      <c r="S72" s="2">
        <f t="shared" si="56"/>
        <v>4717</v>
      </c>
      <c r="T72" s="2">
        <f t="shared" si="57"/>
        <v>2662</v>
      </c>
      <c r="U72" s="2">
        <f t="shared" si="58"/>
        <v>2020</v>
      </c>
      <c r="V72" s="2">
        <f t="shared" si="59"/>
        <v>10498</v>
      </c>
      <c r="W72" s="2">
        <f t="shared" si="60"/>
        <v>11186</v>
      </c>
      <c r="X72" s="2">
        <f t="shared" si="61"/>
        <v>5385</v>
      </c>
      <c r="Y72" s="2">
        <f t="shared" si="62"/>
        <v>9279</v>
      </c>
      <c r="Z72" s="2">
        <f t="shared" si="63"/>
        <v>5524</v>
      </c>
      <c r="AA72" s="2">
        <f t="shared" si="64"/>
        <v>7019</v>
      </c>
      <c r="AB72" s="2">
        <f t="shared" si="65"/>
        <v>9727</v>
      </c>
      <c r="AC72" s="2">
        <f t="shared" si="66"/>
        <v>458</v>
      </c>
      <c r="AD72" s="2">
        <f t="shared" si="67"/>
        <v>5921</v>
      </c>
      <c r="AE72" s="2">
        <f t="shared" ref="AE72:AE107" si="70">ROUND(SUM(0.01047*A72^2.77),0)</f>
        <v>1957</v>
      </c>
      <c r="AF72" s="2">
        <f t="shared" si="68"/>
        <v>4583</v>
      </c>
      <c r="AH72" s="2">
        <v>80</v>
      </c>
      <c r="AI72" s="2">
        <f t="shared" si="69"/>
        <v>14649</v>
      </c>
      <c r="AJ72" s="2">
        <f t="shared" ref="AJ72:AJ107" si="71">EXP(-11.16779041+LN(AH72)*3.059699059)*1000</f>
        <v>9392.3202495449113</v>
      </c>
      <c r="AK72" s="2">
        <f t="shared" ref="AK72:AK107" si="72">EXP(-11.04084969+LN(AH72)*3.251389027)*1000</f>
        <v>24700.503449582415</v>
      </c>
      <c r="AL72" s="2">
        <f t="shared" ref="AL72:AL107" si="73">EXP(-9.804895401+LN(AH72)*2.807568073)*1000</f>
        <v>12157.45635769539</v>
      </c>
    </row>
    <row r="73" spans="1:38">
      <c r="A73" s="2">
        <v>81</v>
      </c>
      <c r="B73" s="2">
        <f t="shared" si="39"/>
        <v>4412</v>
      </c>
      <c r="C73" s="2">
        <f t="shared" si="40"/>
        <v>4031</v>
      </c>
      <c r="D73" s="2">
        <f t="shared" si="41"/>
        <v>7846</v>
      </c>
      <c r="E73" s="2">
        <f t="shared" si="42"/>
        <v>5588</v>
      </c>
      <c r="F73" s="2">
        <f t="shared" si="43"/>
        <v>3774</v>
      </c>
      <c r="G73" s="2">
        <f t="shared" si="44"/>
        <v>6688</v>
      </c>
      <c r="H73" s="2">
        <f t="shared" si="45"/>
        <v>7315</v>
      </c>
      <c r="I73" s="2">
        <f t="shared" si="46"/>
        <v>10117</v>
      </c>
      <c r="J73" s="2">
        <f t="shared" si="47"/>
        <v>5346</v>
      </c>
      <c r="K73" s="2">
        <f t="shared" si="48"/>
        <v>7957</v>
      </c>
      <c r="L73" s="2">
        <f t="shared" si="49"/>
        <v>11659</v>
      </c>
      <c r="M73" s="2">
        <f t="shared" si="50"/>
        <v>1014</v>
      </c>
      <c r="N73" s="2">
        <f t="shared" si="51"/>
        <v>9138</v>
      </c>
      <c r="O73" s="2">
        <f t="shared" si="52"/>
        <v>2910</v>
      </c>
      <c r="P73" s="2">
        <f t="shared" si="53"/>
        <v>3649</v>
      </c>
      <c r="Q73" s="2">
        <f t="shared" si="54"/>
        <v>9769</v>
      </c>
      <c r="R73" s="2">
        <f t="shared" si="55"/>
        <v>4031</v>
      </c>
      <c r="S73" s="2">
        <f t="shared" si="56"/>
        <v>4898</v>
      </c>
      <c r="T73" s="2">
        <f t="shared" si="57"/>
        <v>2749</v>
      </c>
      <c r="U73" s="2">
        <f t="shared" si="58"/>
        <v>2102</v>
      </c>
      <c r="V73" s="2">
        <f t="shared" si="59"/>
        <v>10945</v>
      </c>
      <c r="W73" s="2">
        <f t="shared" si="60"/>
        <v>11634</v>
      </c>
      <c r="X73" s="2">
        <f t="shared" si="61"/>
        <v>5593</v>
      </c>
      <c r="Y73" s="2">
        <f t="shared" si="62"/>
        <v>9662</v>
      </c>
      <c r="Z73" s="2">
        <f t="shared" si="63"/>
        <v>5687</v>
      </c>
      <c r="AA73" s="2">
        <f t="shared" si="64"/>
        <v>7288</v>
      </c>
      <c r="AB73" s="2">
        <f t="shared" si="65"/>
        <v>10117</v>
      </c>
      <c r="AC73" s="2">
        <f t="shared" si="66"/>
        <v>475</v>
      </c>
      <c r="AD73" s="2">
        <f t="shared" si="67"/>
        <v>6151</v>
      </c>
      <c r="AE73" s="2">
        <f t="shared" si="70"/>
        <v>2025</v>
      </c>
      <c r="AF73" s="2">
        <f t="shared" si="68"/>
        <v>4755</v>
      </c>
      <c r="AH73" s="2">
        <v>81</v>
      </c>
      <c r="AI73" s="2">
        <f t="shared" si="69"/>
        <v>15243</v>
      </c>
      <c r="AJ73" s="2">
        <f t="shared" si="71"/>
        <v>9756.1858830430483</v>
      </c>
      <c r="AK73" s="2">
        <f t="shared" si="72"/>
        <v>25718.58985843373</v>
      </c>
      <c r="AL73" s="2">
        <f t="shared" si="73"/>
        <v>12588.953764414982</v>
      </c>
    </row>
    <row r="74" spans="1:38">
      <c r="A74" s="2">
        <v>82</v>
      </c>
      <c r="B74" s="2">
        <f t="shared" si="39"/>
        <v>4579</v>
      </c>
      <c r="C74" s="2">
        <f t="shared" si="40"/>
        <v>4185</v>
      </c>
      <c r="D74" s="2">
        <f t="shared" si="41"/>
        <v>8149</v>
      </c>
      <c r="E74" s="2">
        <f t="shared" si="42"/>
        <v>5810</v>
      </c>
      <c r="F74" s="2">
        <f t="shared" si="43"/>
        <v>3919</v>
      </c>
      <c r="G74" s="2">
        <f t="shared" si="44"/>
        <v>6928</v>
      </c>
      <c r="H74" s="2">
        <f t="shared" si="45"/>
        <v>7599</v>
      </c>
      <c r="I74" s="2">
        <f t="shared" si="46"/>
        <v>10517</v>
      </c>
      <c r="J74" s="2">
        <f t="shared" si="47"/>
        <v>5543</v>
      </c>
      <c r="K74" s="2">
        <f t="shared" si="48"/>
        <v>8269</v>
      </c>
      <c r="L74" s="2">
        <f t="shared" si="49"/>
        <v>12080</v>
      </c>
      <c r="M74" s="2">
        <f t="shared" si="50"/>
        <v>1049</v>
      </c>
      <c r="N74" s="2">
        <f t="shared" si="51"/>
        <v>9476</v>
      </c>
      <c r="O74" s="2">
        <f t="shared" si="52"/>
        <v>3029</v>
      </c>
      <c r="P74" s="2">
        <f t="shared" si="53"/>
        <v>3782</v>
      </c>
      <c r="Q74" s="2">
        <f t="shared" si="54"/>
        <v>10124</v>
      </c>
      <c r="R74" s="2">
        <f t="shared" si="55"/>
        <v>4185</v>
      </c>
      <c r="S74" s="2">
        <f t="shared" si="56"/>
        <v>5083</v>
      </c>
      <c r="T74" s="2">
        <f t="shared" si="57"/>
        <v>2838</v>
      </c>
      <c r="U74" s="2">
        <f t="shared" si="58"/>
        <v>2187</v>
      </c>
      <c r="V74" s="2">
        <f t="shared" si="59"/>
        <v>11404</v>
      </c>
      <c r="W74" s="2">
        <f t="shared" si="60"/>
        <v>12095</v>
      </c>
      <c r="X74" s="2">
        <f t="shared" si="61"/>
        <v>5807</v>
      </c>
      <c r="Y74" s="2">
        <f t="shared" si="62"/>
        <v>10057</v>
      </c>
      <c r="Z74" s="2">
        <f t="shared" si="63"/>
        <v>5852</v>
      </c>
      <c r="AA74" s="2">
        <f t="shared" si="64"/>
        <v>7564</v>
      </c>
      <c r="AB74" s="2">
        <f t="shared" si="65"/>
        <v>10517</v>
      </c>
      <c r="AC74" s="2">
        <f t="shared" si="66"/>
        <v>493</v>
      </c>
      <c r="AD74" s="2">
        <f t="shared" si="67"/>
        <v>6388</v>
      </c>
      <c r="AE74" s="2">
        <f t="shared" si="70"/>
        <v>2095</v>
      </c>
      <c r="AF74" s="2">
        <f t="shared" si="68"/>
        <v>4932</v>
      </c>
      <c r="AH74" s="2">
        <v>82</v>
      </c>
      <c r="AI74" s="2">
        <f t="shared" si="69"/>
        <v>15853</v>
      </c>
      <c r="AJ74" s="2">
        <f t="shared" si="71"/>
        <v>10129.422665926038</v>
      </c>
      <c r="AK74" s="2">
        <f t="shared" si="72"/>
        <v>26765.370745442026</v>
      </c>
      <c r="AL74" s="2">
        <f t="shared" si="73"/>
        <v>13030.188586599868</v>
      </c>
    </row>
    <row r="75" spans="1:38">
      <c r="A75" s="2">
        <v>83</v>
      </c>
      <c r="B75" s="2">
        <f t="shared" si="39"/>
        <v>4750</v>
      </c>
      <c r="C75" s="2">
        <f t="shared" si="40"/>
        <v>4344</v>
      </c>
      <c r="D75" s="2">
        <f t="shared" si="41"/>
        <v>8458</v>
      </c>
      <c r="E75" s="2">
        <f t="shared" si="42"/>
        <v>6039</v>
      </c>
      <c r="F75" s="2">
        <f t="shared" si="43"/>
        <v>4068</v>
      </c>
      <c r="G75" s="2">
        <f t="shared" si="44"/>
        <v>7175</v>
      </c>
      <c r="H75" s="2">
        <f t="shared" si="45"/>
        <v>7890</v>
      </c>
      <c r="I75" s="2">
        <f t="shared" si="46"/>
        <v>10928</v>
      </c>
      <c r="J75" s="2">
        <f t="shared" si="47"/>
        <v>5745</v>
      </c>
      <c r="K75" s="2">
        <f t="shared" si="48"/>
        <v>8589</v>
      </c>
      <c r="L75" s="2">
        <f t="shared" si="49"/>
        <v>12512</v>
      </c>
      <c r="M75" s="2">
        <f t="shared" si="50"/>
        <v>1085</v>
      </c>
      <c r="N75" s="2">
        <f t="shared" si="51"/>
        <v>9823</v>
      </c>
      <c r="O75" s="2">
        <f t="shared" si="52"/>
        <v>3151</v>
      </c>
      <c r="P75" s="2">
        <f t="shared" si="53"/>
        <v>3919</v>
      </c>
      <c r="Q75" s="2">
        <f t="shared" si="54"/>
        <v>10488</v>
      </c>
      <c r="R75" s="2">
        <f t="shared" si="55"/>
        <v>4344</v>
      </c>
      <c r="S75" s="2">
        <f t="shared" si="56"/>
        <v>5273</v>
      </c>
      <c r="T75" s="2">
        <f t="shared" si="57"/>
        <v>2929</v>
      </c>
      <c r="U75" s="2">
        <f t="shared" si="58"/>
        <v>2273</v>
      </c>
      <c r="V75" s="2">
        <f t="shared" si="59"/>
        <v>11877</v>
      </c>
      <c r="W75" s="2">
        <f t="shared" si="60"/>
        <v>12569</v>
      </c>
      <c r="X75" s="2">
        <f t="shared" si="61"/>
        <v>6025</v>
      </c>
      <c r="Y75" s="2">
        <f t="shared" si="62"/>
        <v>10462</v>
      </c>
      <c r="Z75" s="2">
        <f t="shared" si="63"/>
        <v>6020</v>
      </c>
      <c r="AA75" s="2">
        <f t="shared" si="64"/>
        <v>7847</v>
      </c>
      <c r="AB75" s="2">
        <f t="shared" si="65"/>
        <v>10928</v>
      </c>
      <c r="AC75" s="2">
        <f t="shared" si="66"/>
        <v>511</v>
      </c>
      <c r="AD75" s="2">
        <f t="shared" si="67"/>
        <v>6630</v>
      </c>
      <c r="AE75" s="2">
        <f t="shared" si="70"/>
        <v>2167</v>
      </c>
      <c r="AF75" s="2">
        <f t="shared" si="68"/>
        <v>5114</v>
      </c>
      <c r="AH75" s="2">
        <v>83</v>
      </c>
      <c r="AI75" s="2">
        <f t="shared" si="69"/>
        <v>16481</v>
      </c>
      <c r="AJ75" s="2">
        <f t="shared" si="71"/>
        <v>10512.153242992465</v>
      </c>
      <c r="AK75" s="2">
        <f t="shared" si="72"/>
        <v>27841.290101683175</v>
      </c>
      <c r="AL75" s="2">
        <f t="shared" si="73"/>
        <v>13481.257791764576</v>
      </c>
    </row>
    <row r="76" spans="1:38">
      <c r="A76" s="2">
        <v>84</v>
      </c>
      <c r="B76" s="2">
        <f t="shared" si="39"/>
        <v>4926</v>
      </c>
      <c r="C76" s="2">
        <f t="shared" si="40"/>
        <v>4506</v>
      </c>
      <c r="D76" s="2">
        <f t="shared" si="41"/>
        <v>8776</v>
      </c>
      <c r="E76" s="2">
        <f t="shared" si="42"/>
        <v>6273</v>
      </c>
      <c r="F76" s="2">
        <f t="shared" si="43"/>
        <v>4220</v>
      </c>
      <c r="G76" s="2">
        <f t="shared" si="44"/>
        <v>7426</v>
      </c>
      <c r="H76" s="2">
        <f t="shared" si="45"/>
        <v>8188</v>
      </c>
      <c r="I76" s="2">
        <f t="shared" si="46"/>
        <v>11350</v>
      </c>
      <c r="J76" s="2">
        <f t="shared" si="47"/>
        <v>5952</v>
      </c>
      <c r="K76" s="2">
        <f t="shared" si="48"/>
        <v>8918</v>
      </c>
      <c r="L76" s="2">
        <f t="shared" si="49"/>
        <v>12953</v>
      </c>
      <c r="M76" s="2">
        <f t="shared" si="50"/>
        <v>1122</v>
      </c>
      <c r="N76" s="2">
        <f t="shared" si="51"/>
        <v>10177</v>
      </c>
      <c r="O76" s="2">
        <f t="shared" si="52"/>
        <v>3276</v>
      </c>
      <c r="P76" s="2">
        <f t="shared" si="53"/>
        <v>4059</v>
      </c>
      <c r="Q76" s="2">
        <f t="shared" si="54"/>
        <v>10860</v>
      </c>
      <c r="R76" s="2">
        <f t="shared" si="55"/>
        <v>4506</v>
      </c>
      <c r="S76" s="2">
        <f t="shared" si="56"/>
        <v>5468</v>
      </c>
      <c r="T76" s="2">
        <f t="shared" si="57"/>
        <v>3022</v>
      </c>
      <c r="U76" s="2">
        <f t="shared" si="58"/>
        <v>2362</v>
      </c>
      <c r="V76" s="2">
        <f t="shared" si="59"/>
        <v>12363</v>
      </c>
      <c r="W76" s="2">
        <f t="shared" si="60"/>
        <v>13055</v>
      </c>
      <c r="X76" s="2">
        <f t="shared" si="61"/>
        <v>6250</v>
      </c>
      <c r="Y76" s="2">
        <f t="shared" si="62"/>
        <v>10879</v>
      </c>
      <c r="Z76" s="2">
        <f t="shared" si="63"/>
        <v>6191</v>
      </c>
      <c r="AA76" s="2">
        <f t="shared" si="64"/>
        <v>8137</v>
      </c>
      <c r="AB76" s="2">
        <f t="shared" si="65"/>
        <v>11350</v>
      </c>
      <c r="AC76" s="2">
        <f t="shared" si="66"/>
        <v>529</v>
      </c>
      <c r="AD76" s="2">
        <f t="shared" si="67"/>
        <v>6878</v>
      </c>
      <c r="AE76" s="2">
        <f t="shared" si="70"/>
        <v>2240</v>
      </c>
      <c r="AF76" s="2">
        <f t="shared" si="68"/>
        <v>5300</v>
      </c>
      <c r="AH76" s="2">
        <v>84</v>
      </c>
      <c r="AI76" s="2">
        <f t="shared" si="69"/>
        <v>17125</v>
      </c>
      <c r="AJ76" s="2">
        <f t="shared" si="71"/>
        <v>10904.500348367541</v>
      </c>
      <c r="AK76" s="2">
        <f t="shared" si="72"/>
        <v>28946.793281528739</v>
      </c>
      <c r="AL76" s="2">
        <f t="shared" si="73"/>
        <v>13942.258120120718</v>
      </c>
    </row>
    <row r="77" spans="1:38">
      <c r="A77" s="2">
        <v>85</v>
      </c>
      <c r="B77" s="2">
        <f t="shared" si="39"/>
        <v>5106</v>
      </c>
      <c r="C77" s="2">
        <f t="shared" si="40"/>
        <v>4673</v>
      </c>
      <c r="D77" s="2">
        <f t="shared" si="41"/>
        <v>9102</v>
      </c>
      <c r="E77" s="2">
        <f t="shared" si="42"/>
        <v>6514</v>
      </c>
      <c r="F77" s="2">
        <f t="shared" si="43"/>
        <v>4377</v>
      </c>
      <c r="G77" s="2">
        <f t="shared" si="44"/>
        <v>7684</v>
      </c>
      <c r="H77" s="2">
        <f t="shared" si="45"/>
        <v>8494</v>
      </c>
      <c r="I77" s="2">
        <f t="shared" si="46"/>
        <v>11783</v>
      </c>
      <c r="J77" s="2">
        <f t="shared" si="47"/>
        <v>6164</v>
      </c>
      <c r="K77" s="2">
        <f t="shared" si="48"/>
        <v>9256</v>
      </c>
      <c r="L77" s="2">
        <f t="shared" si="49"/>
        <v>13404</v>
      </c>
      <c r="M77" s="2">
        <f t="shared" si="50"/>
        <v>1160</v>
      </c>
      <c r="N77" s="2">
        <f t="shared" si="51"/>
        <v>10540</v>
      </c>
      <c r="O77" s="2">
        <f t="shared" si="52"/>
        <v>3405</v>
      </c>
      <c r="P77" s="2">
        <f t="shared" si="53"/>
        <v>4203</v>
      </c>
      <c r="Q77" s="2">
        <f t="shared" si="54"/>
        <v>11240</v>
      </c>
      <c r="R77" s="2">
        <f t="shared" si="55"/>
        <v>4673</v>
      </c>
      <c r="S77" s="2">
        <f t="shared" si="56"/>
        <v>5667</v>
      </c>
      <c r="T77" s="2">
        <f t="shared" si="57"/>
        <v>3116</v>
      </c>
      <c r="U77" s="2">
        <f t="shared" si="58"/>
        <v>2454</v>
      </c>
      <c r="V77" s="2">
        <f t="shared" si="59"/>
        <v>12864</v>
      </c>
      <c r="W77" s="2">
        <f t="shared" si="60"/>
        <v>13553</v>
      </c>
      <c r="X77" s="2">
        <f t="shared" si="61"/>
        <v>6480</v>
      </c>
      <c r="Y77" s="2">
        <f t="shared" si="62"/>
        <v>11307</v>
      </c>
      <c r="Z77" s="2">
        <f t="shared" si="63"/>
        <v>6365</v>
      </c>
      <c r="AA77" s="2">
        <f t="shared" si="64"/>
        <v>8434</v>
      </c>
      <c r="AB77" s="2">
        <f t="shared" si="65"/>
        <v>11783</v>
      </c>
      <c r="AC77" s="2">
        <f t="shared" si="66"/>
        <v>548</v>
      </c>
      <c r="AD77" s="2">
        <f t="shared" si="67"/>
        <v>7133</v>
      </c>
      <c r="AE77" s="2">
        <f t="shared" si="70"/>
        <v>2314</v>
      </c>
      <c r="AF77" s="2">
        <f t="shared" si="68"/>
        <v>5490</v>
      </c>
      <c r="AH77" s="2">
        <v>85</v>
      </c>
      <c r="AI77" s="2">
        <f t="shared" si="69"/>
        <v>17786</v>
      </c>
      <c r="AJ77" s="2">
        <f t="shared" si="71"/>
        <v>11306.586804490866</v>
      </c>
      <c r="AK77" s="2">
        <f t="shared" si="72"/>
        <v>30082.326990330301</v>
      </c>
      <c r="AL77" s="2">
        <f t="shared" si="73"/>
        <v>14413.286087839511</v>
      </c>
    </row>
    <row r="78" spans="1:38">
      <c r="A78" s="2">
        <v>86</v>
      </c>
      <c r="B78" s="2">
        <f t="shared" si="39"/>
        <v>5291</v>
      </c>
      <c r="C78" s="2">
        <f t="shared" si="40"/>
        <v>4844</v>
      </c>
      <c r="D78" s="2">
        <f t="shared" si="41"/>
        <v>9435</v>
      </c>
      <c r="E78" s="2">
        <f t="shared" si="42"/>
        <v>6761</v>
      </c>
      <c r="F78" s="2">
        <f t="shared" si="43"/>
        <v>4537</v>
      </c>
      <c r="G78" s="2">
        <f t="shared" si="44"/>
        <v>7947</v>
      </c>
      <c r="H78" s="2">
        <f t="shared" si="45"/>
        <v>8808</v>
      </c>
      <c r="I78" s="2">
        <f t="shared" si="46"/>
        <v>12227</v>
      </c>
      <c r="J78" s="2">
        <f t="shared" si="47"/>
        <v>6381</v>
      </c>
      <c r="K78" s="2">
        <f t="shared" si="48"/>
        <v>9601</v>
      </c>
      <c r="L78" s="2">
        <f t="shared" si="49"/>
        <v>13866</v>
      </c>
      <c r="M78" s="2">
        <f t="shared" si="50"/>
        <v>1198</v>
      </c>
      <c r="N78" s="2">
        <f t="shared" si="51"/>
        <v>10911</v>
      </c>
      <c r="O78" s="2">
        <f t="shared" si="52"/>
        <v>3537</v>
      </c>
      <c r="P78" s="2">
        <f t="shared" si="53"/>
        <v>4350</v>
      </c>
      <c r="Q78" s="2">
        <f t="shared" si="54"/>
        <v>11629</v>
      </c>
      <c r="R78" s="2">
        <f t="shared" si="55"/>
        <v>4844</v>
      </c>
      <c r="S78" s="2">
        <f t="shared" si="56"/>
        <v>5872</v>
      </c>
      <c r="T78" s="2">
        <f t="shared" si="57"/>
        <v>3212</v>
      </c>
      <c r="U78" s="2">
        <f t="shared" si="58"/>
        <v>2548</v>
      </c>
      <c r="V78" s="2">
        <f t="shared" si="59"/>
        <v>13378</v>
      </c>
      <c r="W78" s="2">
        <f t="shared" si="60"/>
        <v>14065</v>
      </c>
      <c r="X78" s="2">
        <f t="shared" si="61"/>
        <v>6715</v>
      </c>
      <c r="Y78" s="2">
        <f t="shared" si="62"/>
        <v>11746</v>
      </c>
      <c r="Z78" s="2">
        <f t="shared" si="63"/>
        <v>6541</v>
      </c>
      <c r="AA78" s="2">
        <f t="shared" si="64"/>
        <v>8738</v>
      </c>
      <c r="AB78" s="2">
        <f t="shared" si="65"/>
        <v>12227</v>
      </c>
      <c r="AC78" s="2">
        <f t="shared" si="66"/>
        <v>568</v>
      </c>
      <c r="AD78" s="2">
        <f t="shared" si="67"/>
        <v>7393</v>
      </c>
      <c r="AE78" s="2">
        <f t="shared" si="70"/>
        <v>2391</v>
      </c>
      <c r="AF78" s="2">
        <f t="shared" si="68"/>
        <v>5685</v>
      </c>
      <c r="AH78" s="2">
        <v>86</v>
      </c>
      <c r="AI78" s="2">
        <f t="shared" si="69"/>
        <v>18464</v>
      </c>
      <c r="AJ78" s="2">
        <f t="shared" si="71"/>
        <v>11718.535521127194</v>
      </c>
      <c r="AK78" s="2">
        <f t="shared" si="72"/>
        <v>31248.339272359863</v>
      </c>
      <c r="AL78" s="2">
        <f t="shared" si="73"/>
        <v>14894.437990228365</v>
      </c>
    </row>
    <row r="79" spans="1:38">
      <c r="A79" s="2">
        <v>87</v>
      </c>
      <c r="B79" s="2">
        <f t="shared" si="39"/>
        <v>5479</v>
      </c>
      <c r="C79" s="2">
        <f t="shared" si="40"/>
        <v>5018</v>
      </c>
      <c r="D79" s="2">
        <f t="shared" si="41"/>
        <v>9777</v>
      </c>
      <c r="E79" s="2">
        <f t="shared" si="42"/>
        <v>7014</v>
      </c>
      <c r="F79" s="2">
        <f t="shared" si="43"/>
        <v>4701</v>
      </c>
      <c r="G79" s="2">
        <f t="shared" si="44"/>
        <v>8216</v>
      </c>
      <c r="H79" s="2">
        <f t="shared" si="45"/>
        <v>9129</v>
      </c>
      <c r="I79" s="2">
        <f t="shared" si="46"/>
        <v>12682</v>
      </c>
      <c r="J79" s="2">
        <f t="shared" si="47"/>
        <v>6602</v>
      </c>
      <c r="K79" s="2">
        <f t="shared" si="48"/>
        <v>9956</v>
      </c>
      <c r="L79" s="2">
        <f t="shared" si="49"/>
        <v>14338</v>
      </c>
      <c r="M79" s="2">
        <f t="shared" si="50"/>
        <v>1237</v>
      </c>
      <c r="N79" s="2">
        <f t="shared" si="51"/>
        <v>11291</v>
      </c>
      <c r="O79" s="2">
        <f t="shared" si="52"/>
        <v>3672</v>
      </c>
      <c r="P79" s="2">
        <f t="shared" si="53"/>
        <v>4500</v>
      </c>
      <c r="Q79" s="2">
        <f t="shared" si="54"/>
        <v>12027</v>
      </c>
      <c r="R79" s="2">
        <f t="shared" si="55"/>
        <v>5018</v>
      </c>
      <c r="S79" s="2">
        <f t="shared" si="56"/>
        <v>6081</v>
      </c>
      <c r="T79" s="2">
        <f t="shared" si="57"/>
        <v>3310</v>
      </c>
      <c r="U79" s="2">
        <f t="shared" si="58"/>
        <v>2644</v>
      </c>
      <c r="V79" s="2">
        <f t="shared" si="59"/>
        <v>13906</v>
      </c>
      <c r="W79" s="2">
        <f t="shared" si="60"/>
        <v>14589</v>
      </c>
      <c r="X79" s="2">
        <f t="shared" si="61"/>
        <v>6956</v>
      </c>
      <c r="Y79" s="2">
        <f t="shared" si="62"/>
        <v>12197</v>
      </c>
      <c r="Z79" s="2">
        <f t="shared" si="63"/>
        <v>6720</v>
      </c>
      <c r="AA79" s="2">
        <f t="shared" si="64"/>
        <v>9050</v>
      </c>
      <c r="AB79" s="2">
        <f t="shared" si="65"/>
        <v>12682</v>
      </c>
      <c r="AC79" s="2">
        <f t="shared" si="66"/>
        <v>587</v>
      </c>
      <c r="AD79" s="2">
        <f t="shared" si="67"/>
        <v>7660</v>
      </c>
      <c r="AE79" s="2">
        <f t="shared" si="70"/>
        <v>2468</v>
      </c>
      <c r="AF79" s="2">
        <f t="shared" si="68"/>
        <v>5884</v>
      </c>
      <c r="AH79" s="2">
        <v>87</v>
      </c>
      <c r="AI79" s="2">
        <f t="shared" si="69"/>
        <v>19160</v>
      </c>
      <c r="AJ79" s="2">
        <f t="shared" si="71"/>
        <v>12140.469494400209</v>
      </c>
      <c r="AK79" s="2">
        <f t="shared" si="72"/>
        <v>32445.279499000186</v>
      </c>
      <c r="AL79" s="2">
        <f t="shared" si="73"/>
        <v>15385.809904826623</v>
      </c>
    </row>
    <row r="80" spans="1:38">
      <c r="A80" s="2">
        <v>88</v>
      </c>
      <c r="B80" s="2">
        <f t="shared" si="39"/>
        <v>5673</v>
      </c>
      <c r="C80" s="2">
        <f t="shared" si="40"/>
        <v>5198</v>
      </c>
      <c r="D80" s="2">
        <f t="shared" si="41"/>
        <v>10127</v>
      </c>
      <c r="E80" s="2">
        <f t="shared" si="42"/>
        <v>7274</v>
      </c>
      <c r="F80" s="2">
        <f t="shared" si="43"/>
        <v>4869</v>
      </c>
      <c r="G80" s="2">
        <f t="shared" si="44"/>
        <v>8491</v>
      </c>
      <c r="H80" s="2">
        <f t="shared" si="45"/>
        <v>9458</v>
      </c>
      <c r="I80" s="2">
        <f t="shared" si="46"/>
        <v>13149</v>
      </c>
      <c r="J80" s="2">
        <f t="shared" si="47"/>
        <v>6829</v>
      </c>
      <c r="K80" s="2">
        <f t="shared" si="48"/>
        <v>10319</v>
      </c>
      <c r="L80" s="2">
        <f t="shared" si="49"/>
        <v>14820</v>
      </c>
      <c r="M80" s="2">
        <f t="shared" si="50"/>
        <v>1277</v>
      </c>
      <c r="N80" s="2">
        <f t="shared" si="51"/>
        <v>11679</v>
      </c>
      <c r="O80" s="2">
        <f t="shared" si="52"/>
        <v>3811</v>
      </c>
      <c r="P80" s="2">
        <f t="shared" si="53"/>
        <v>4653</v>
      </c>
      <c r="Q80" s="2">
        <f t="shared" si="54"/>
        <v>12434</v>
      </c>
      <c r="R80" s="2">
        <f t="shared" si="55"/>
        <v>5198</v>
      </c>
      <c r="S80" s="2">
        <f t="shared" si="56"/>
        <v>6295</v>
      </c>
      <c r="T80" s="2">
        <f t="shared" si="57"/>
        <v>3410</v>
      </c>
      <c r="U80" s="2">
        <f t="shared" si="58"/>
        <v>2742</v>
      </c>
      <c r="V80" s="2">
        <f t="shared" si="59"/>
        <v>14449</v>
      </c>
      <c r="W80" s="2">
        <f t="shared" si="60"/>
        <v>15127</v>
      </c>
      <c r="X80" s="2">
        <f t="shared" si="61"/>
        <v>7203</v>
      </c>
      <c r="Y80" s="2">
        <f t="shared" si="62"/>
        <v>12660</v>
      </c>
      <c r="Z80" s="2">
        <f t="shared" si="63"/>
        <v>6902</v>
      </c>
      <c r="AA80" s="2">
        <f t="shared" si="64"/>
        <v>9369</v>
      </c>
      <c r="AB80" s="2">
        <f t="shared" si="65"/>
        <v>13149</v>
      </c>
      <c r="AC80" s="2">
        <f t="shared" si="66"/>
        <v>608</v>
      </c>
      <c r="AD80" s="2">
        <f t="shared" si="67"/>
        <v>7934</v>
      </c>
      <c r="AE80" s="2">
        <f t="shared" si="70"/>
        <v>2548</v>
      </c>
      <c r="AF80" s="2">
        <f t="shared" si="68"/>
        <v>6088</v>
      </c>
      <c r="AH80" s="2">
        <v>88</v>
      </c>
      <c r="AI80" s="2">
        <f t="shared" si="69"/>
        <v>19874</v>
      </c>
      <c r="AJ80" s="2">
        <f t="shared" si="71"/>
        <v>12572.511805847627</v>
      </c>
      <c r="AK80" s="2">
        <f t="shared" si="72"/>
        <v>33673.598357173549</v>
      </c>
      <c r="AL80" s="2">
        <f t="shared" si="73"/>
        <v>15887.497694421509</v>
      </c>
    </row>
    <row r="81" spans="1:38">
      <c r="A81" s="2">
        <v>89</v>
      </c>
      <c r="B81" s="2">
        <f t="shared" si="39"/>
        <v>5870</v>
      </c>
      <c r="C81" s="2">
        <f t="shared" si="40"/>
        <v>5381</v>
      </c>
      <c r="D81" s="2">
        <f t="shared" si="41"/>
        <v>10486</v>
      </c>
      <c r="E81" s="2">
        <f t="shared" si="42"/>
        <v>7540</v>
      </c>
      <c r="F81" s="2">
        <f t="shared" si="43"/>
        <v>5041</v>
      </c>
      <c r="G81" s="2">
        <f t="shared" si="44"/>
        <v>8772</v>
      </c>
      <c r="H81" s="2">
        <f t="shared" si="45"/>
        <v>9796</v>
      </c>
      <c r="I81" s="2">
        <f t="shared" si="46"/>
        <v>13627</v>
      </c>
      <c r="J81" s="2">
        <f t="shared" si="47"/>
        <v>7061</v>
      </c>
      <c r="K81" s="2">
        <f t="shared" si="48"/>
        <v>10692</v>
      </c>
      <c r="L81" s="2">
        <f t="shared" si="49"/>
        <v>15313</v>
      </c>
      <c r="M81" s="2">
        <f t="shared" si="50"/>
        <v>1318</v>
      </c>
      <c r="N81" s="2">
        <f t="shared" si="51"/>
        <v>12077</v>
      </c>
      <c r="O81" s="2">
        <f t="shared" si="52"/>
        <v>3954</v>
      </c>
      <c r="P81" s="2">
        <f t="shared" si="53"/>
        <v>4810</v>
      </c>
      <c r="Q81" s="2">
        <f t="shared" si="54"/>
        <v>12850</v>
      </c>
      <c r="R81" s="2">
        <f t="shared" si="55"/>
        <v>5381</v>
      </c>
      <c r="S81" s="2">
        <f t="shared" si="56"/>
        <v>6514</v>
      </c>
      <c r="T81" s="2">
        <f t="shared" si="57"/>
        <v>3512</v>
      </c>
      <c r="U81" s="2">
        <f t="shared" si="58"/>
        <v>2844</v>
      </c>
      <c r="V81" s="2">
        <f t="shared" si="59"/>
        <v>15007</v>
      </c>
      <c r="W81" s="2">
        <f t="shared" si="60"/>
        <v>15678</v>
      </c>
      <c r="X81" s="2">
        <f t="shared" si="61"/>
        <v>7456</v>
      </c>
      <c r="Y81" s="2">
        <f t="shared" si="62"/>
        <v>13135</v>
      </c>
      <c r="Z81" s="2">
        <f t="shared" si="63"/>
        <v>7087</v>
      </c>
      <c r="AA81" s="2">
        <f t="shared" si="64"/>
        <v>9695</v>
      </c>
      <c r="AB81" s="2">
        <f t="shared" si="65"/>
        <v>13627</v>
      </c>
      <c r="AC81" s="2">
        <f t="shared" si="66"/>
        <v>628</v>
      </c>
      <c r="AD81" s="2">
        <f t="shared" si="67"/>
        <v>8214</v>
      </c>
      <c r="AE81" s="2">
        <f t="shared" si="70"/>
        <v>2629</v>
      </c>
      <c r="AF81" s="2">
        <f t="shared" si="68"/>
        <v>6296</v>
      </c>
      <c r="AH81" s="2">
        <v>89</v>
      </c>
      <c r="AI81" s="2">
        <f t="shared" si="69"/>
        <v>20606</v>
      </c>
      <c r="AJ81" s="2">
        <f t="shared" si="71"/>
        <v>13014.785621497831</v>
      </c>
      <c r="AK81" s="2">
        <f t="shared" si="72"/>
        <v>34933.747838005438</v>
      </c>
      <c r="AL81" s="2">
        <f t="shared" si="73"/>
        <v>16399.597009988727</v>
      </c>
    </row>
    <row r="82" spans="1:38">
      <c r="A82" s="2">
        <v>90</v>
      </c>
      <c r="B82" s="2">
        <f t="shared" si="39"/>
        <v>6073</v>
      </c>
      <c r="C82" s="2">
        <f t="shared" si="40"/>
        <v>5568</v>
      </c>
      <c r="D82" s="2">
        <f t="shared" si="41"/>
        <v>10853</v>
      </c>
      <c r="E82" s="2">
        <f t="shared" si="42"/>
        <v>7812</v>
      </c>
      <c r="F82" s="2">
        <f t="shared" si="43"/>
        <v>5217</v>
      </c>
      <c r="G82" s="2">
        <f t="shared" si="44"/>
        <v>9058</v>
      </c>
      <c r="H82" s="2">
        <f t="shared" si="45"/>
        <v>10141</v>
      </c>
      <c r="I82" s="2">
        <f t="shared" si="46"/>
        <v>14117</v>
      </c>
      <c r="J82" s="2">
        <f t="shared" si="47"/>
        <v>7298</v>
      </c>
      <c r="K82" s="2">
        <f t="shared" si="48"/>
        <v>11073</v>
      </c>
      <c r="L82" s="2">
        <f t="shared" si="49"/>
        <v>15817</v>
      </c>
      <c r="M82" s="2">
        <f t="shared" si="50"/>
        <v>1360</v>
      </c>
      <c r="N82" s="2">
        <f t="shared" si="51"/>
        <v>12483</v>
      </c>
      <c r="O82" s="2">
        <f t="shared" si="52"/>
        <v>4100</v>
      </c>
      <c r="P82" s="2">
        <f t="shared" si="53"/>
        <v>4970</v>
      </c>
      <c r="Q82" s="2">
        <f t="shared" si="54"/>
        <v>13274</v>
      </c>
      <c r="R82" s="2">
        <f t="shared" si="55"/>
        <v>5568</v>
      </c>
      <c r="S82" s="2">
        <f t="shared" si="56"/>
        <v>6738</v>
      </c>
      <c r="T82" s="2">
        <f t="shared" si="57"/>
        <v>3615</v>
      </c>
      <c r="U82" s="2">
        <f t="shared" si="58"/>
        <v>2947</v>
      </c>
      <c r="V82" s="2">
        <f t="shared" si="59"/>
        <v>15579</v>
      </c>
      <c r="W82" s="2">
        <f t="shared" si="60"/>
        <v>16243</v>
      </c>
      <c r="X82" s="2">
        <f t="shared" si="61"/>
        <v>7715</v>
      </c>
      <c r="Y82" s="2">
        <f t="shared" si="62"/>
        <v>13623</v>
      </c>
      <c r="Z82" s="2">
        <f t="shared" si="63"/>
        <v>7274</v>
      </c>
      <c r="AA82" s="2">
        <f t="shared" si="64"/>
        <v>10029</v>
      </c>
      <c r="AB82" s="2">
        <f t="shared" si="65"/>
        <v>14117</v>
      </c>
      <c r="AC82" s="2">
        <f t="shared" si="66"/>
        <v>650</v>
      </c>
      <c r="AD82" s="2">
        <f t="shared" si="67"/>
        <v>8501</v>
      </c>
      <c r="AE82" s="2">
        <f t="shared" si="70"/>
        <v>2711</v>
      </c>
      <c r="AF82" s="2">
        <f t="shared" si="68"/>
        <v>6509</v>
      </c>
      <c r="AH82" s="2">
        <v>90</v>
      </c>
      <c r="AI82" s="2">
        <f t="shared" si="69"/>
        <v>21357</v>
      </c>
      <c r="AJ82" s="2">
        <f t="shared" si="71"/>
        <v>13467.414190966658</v>
      </c>
      <c r="AK82" s="2">
        <f t="shared" si="72"/>
        <v>36226.181225712702</v>
      </c>
      <c r="AL82" s="2">
        <f t="shared" si="73"/>
        <v>16922.203293559804</v>
      </c>
    </row>
    <row r="83" spans="1:38">
      <c r="A83" s="2">
        <v>91</v>
      </c>
      <c r="B83" s="2">
        <f t="shared" si="39"/>
        <v>6280</v>
      </c>
      <c r="C83" s="2">
        <f t="shared" si="40"/>
        <v>5760</v>
      </c>
      <c r="D83" s="2">
        <f t="shared" si="41"/>
        <v>11228</v>
      </c>
      <c r="E83" s="2">
        <f t="shared" si="42"/>
        <v>8092</v>
      </c>
      <c r="F83" s="2">
        <f t="shared" si="43"/>
        <v>5398</v>
      </c>
      <c r="G83" s="2">
        <f t="shared" si="44"/>
        <v>9351</v>
      </c>
      <c r="H83" s="2">
        <f t="shared" si="45"/>
        <v>10494</v>
      </c>
      <c r="I83" s="2">
        <f t="shared" si="46"/>
        <v>14620</v>
      </c>
      <c r="J83" s="2">
        <f t="shared" si="47"/>
        <v>7540</v>
      </c>
      <c r="K83" s="2">
        <f t="shared" si="48"/>
        <v>11464</v>
      </c>
      <c r="L83" s="2">
        <f t="shared" si="49"/>
        <v>16331</v>
      </c>
      <c r="M83" s="2">
        <f t="shared" si="50"/>
        <v>1403</v>
      </c>
      <c r="N83" s="2">
        <f t="shared" si="51"/>
        <v>12898</v>
      </c>
      <c r="O83" s="2">
        <f t="shared" si="52"/>
        <v>4250</v>
      </c>
      <c r="P83" s="2">
        <f t="shared" si="53"/>
        <v>5134</v>
      </c>
      <c r="Q83" s="2">
        <f t="shared" si="54"/>
        <v>13708</v>
      </c>
      <c r="R83" s="2">
        <f t="shared" si="55"/>
        <v>5760</v>
      </c>
      <c r="S83" s="2">
        <f t="shared" si="56"/>
        <v>6968</v>
      </c>
      <c r="T83" s="2">
        <f t="shared" si="57"/>
        <v>3721</v>
      </c>
      <c r="U83" s="2">
        <f t="shared" si="58"/>
        <v>3054</v>
      </c>
      <c r="V83" s="2">
        <f t="shared" si="59"/>
        <v>16167</v>
      </c>
      <c r="W83" s="2">
        <f t="shared" si="60"/>
        <v>16822</v>
      </c>
      <c r="X83" s="2">
        <f t="shared" si="61"/>
        <v>7979</v>
      </c>
      <c r="Y83" s="2">
        <f t="shared" si="62"/>
        <v>14122</v>
      </c>
      <c r="Z83" s="2">
        <f t="shared" si="63"/>
        <v>7464</v>
      </c>
      <c r="AA83" s="2">
        <f t="shared" si="64"/>
        <v>10371</v>
      </c>
      <c r="AB83" s="2">
        <f t="shared" si="65"/>
        <v>14620</v>
      </c>
      <c r="AC83" s="2">
        <f t="shared" si="66"/>
        <v>671</v>
      </c>
      <c r="AD83" s="2">
        <f t="shared" si="67"/>
        <v>8794</v>
      </c>
      <c r="AE83" s="2">
        <f t="shared" si="70"/>
        <v>2796</v>
      </c>
      <c r="AF83" s="2">
        <f t="shared" si="68"/>
        <v>6727</v>
      </c>
      <c r="AH83" s="2">
        <v>91</v>
      </c>
      <c r="AI83" s="2">
        <f t="shared" si="69"/>
        <v>22125</v>
      </c>
      <c r="AJ83" s="2">
        <f t="shared" si="71"/>
        <v>13930.520846573871</v>
      </c>
      <c r="AK83" s="2">
        <f t="shared" si="72"/>
        <v>37551.353086710638</v>
      </c>
      <c r="AL83" s="2">
        <f t="shared" si="73"/>
        <v>17455.411781018582</v>
      </c>
    </row>
    <row r="84" spans="1:38">
      <c r="A84" s="2">
        <v>92</v>
      </c>
      <c r="B84" s="2">
        <f t="shared" si="39"/>
        <v>6491</v>
      </c>
      <c r="C84" s="2">
        <f t="shared" si="40"/>
        <v>5957</v>
      </c>
      <c r="D84" s="2">
        <f t="shared" si="41"/>
        <v>11613</v>
      </c>
      <c r="E84" s="2">
        <f t="shared" si="42"/>
        <v>8378</v>
      </c>
      <c r="F84" s="2">
        <f t="shared" si="43"/>
        <v>5582</v>
      </c>
      <c r="G84" s="2">
        <f t="shared" si="44"/>
        <v>9650</v>
      </c>
      <c r="H84" s="2">
        <f t="shared" si="45"/>
        <v>10856</v>
      </c>
      <c r="I84" s="2">
        <f t="shared" si="46"/>
        <v>15134</v>
      </c>
      <c r="J84" s="2">
        <f t="shared" si="47"/>
        <v>7787</v>
      </c>
      <c r="K84" s="2">
        <f t="shared" si="48"/>
        <v>11864</v>
      </c>
      <c r="L84" s="2">
        <f t="shared" si="49"/>
        <v>16856</v>
      </c>
      <c r="M84" s="2">
        <f t="shared" si="50"/>
        <v>1446</v>
      </c>
      <c r="N84" s="2">
        <f t="shared" si="51"/>
        <v>13322</v>
      </c>
      <c r="O84" s="2">
        <f t="shared" si="52"/>
        <v>4404</v>
      </c>
      <c r="P84" s="2">
        <f t="shared" si="53"/>
        <v>5301</v>
      </c>
      <c r="Q84" s="2">
        <f t="shared" si="54"/>
        <v>14151</v>
      </c>
      <c r="R84" s="2">
        <f t="shared" si="55"/>
        <v>5957</v>
      </c>
      <c r="S84" s="2">
        <f t="shared" si="56"/>
        <v>7202</v>
      </c>
      <c r="T84" s="2">
        <f t="shared" si="57"/>
        <v>3828</v>
      </c>
      <c r="U84" s="2">
        <f t="shared" si="58"/>
        <v>3162</v>
      </c>
      <c r="V84" s="2">
        <f t="shared" si="59"/>
        <v>16770</v>
      </c>
      <c r="W84" s="2">
        <f t="shared" si="60"/>
        <v>17414</v>
      </c>
      <c r="X84" s="2">
        <f t="shared" si="61"/>
        <v>8250</v>
      </c>
      <c r="Y84" s="2">
        <f t="shared" si="62"/>
        <v>14634</v>
      </c>
      <c r="Z84" s="2">
        <f t="shared" si="63"/>
        <v>7657</v>
      </c>
      <c r="AA84" s="2">
        <f t="shared" si="64"/>
        <v>10720</v>
      </c>
      <c r="AB84" s="2">
        <f t="shared" si="65"/>
        <v>15134</v>
      </c>
      <c r="AC84" s="2">
        <f t="shared" si="66"/>
        <v>694</v>
      </c>
      <c r="AD84" s="2">
        <f t="shared" si="67"/>
        <v>9094</v>
      </c>
      <c r="AE84" s="2">
        <f t="shared" si="70"/>
        <v>2882</v>
      </c>
      <c r="AF84" s="2">
        <f t="shared" si="68"/>
        <v>6950</v>
      </c>
      <c r="AH84" s="2">
        <v>92</v>
      </c>
      <c r="AI84" s="2">
        <f t="shared" si="69"/>
        <v>22913</v>
      </c>
      <c r="AJ84" s="2">
        <f t="shared" si="71"/>
        <v>14404.229002478683</v>
      </c>
      <c r="AK84" s="2">
        <f t="shared" si="72"/>
        <v>38909.719258932259</v>
      </c>
      <c r="AL84" s="2">
        <f t="shared" si="73"/>
        <v>17999.317504830022</v>
      </c>
    </row>
    <row r="85" spans="1:38">
      <c r="A85" s="2">
        <v>93</v>
      </c>
      <c r="B85" s="2">
        <f t="shared" si="39"/>
        <v>6708</v>
      </c>
      <c r="C85" s="2">
        <f t="shared" si="40"/>
        <v>6158</v>
      </c>
      <c r="D85" s="2">
        <f t="shared" si="41"/>
        <v>12006</v>
      </c>
      <c r="E85" s="2">
        <f t="shared" si="42"/>
        <v>8671</v>
      </c>
      <c r="F85" s="2">
        <f t="shared" si="43"/>
        <v>5771</v>
      </c>
      <c r="G85" s="2">
        <f t="shared" si="44"/>
        <v>9955</v>
      </c>
      <c r="H85" s="2">
        <f t="shared" si="45"/>
        <v>11226</v>
      </c>
      <c r="I85" s="2">
        <f t="shared" si="46"/>
        <v>15660</v>
      </c>
      <c r="J85" s="2">
        <f t="shared" si="47"/>
        <v>8040</v>
      </c>
      <c r="K85" s="2">
        <f t="shared" si="48"/>
        <v>12273</v>
      </c>
      <c r="L85" s="2">
        <f t="shared" si="49"/>
        <v>17392</v>
      </c>
      <c r="M85" s="2">
        <f t="shared" si="50"/>
        <v>1490</v>
      </c>
      <c r="N85" s="2">
        <f t="shared" si="51"/>
        <v>13755</v>
      </c>
      <c r="O85" s="2">
        <f t="shared" si="52"/>
        <v>4562</v>
      </c>
      <c r="P85" s="2">
        <f t="shared" si="53"/>
        <v>5472</v>
      </c>
      <c r="Q85" s="2">
        <f t="shared" si="54"/>
        <v>14603</v>
      </c>
      <c r="R85" s="2">
        <f t="shared" si="55"/>
        <v>6158</v>
      </c>
      <c r="S85" s="2">
        <f t="shared" si="56"/>
        <v>7442</v>
      </c>
      <c r="T85" s="2">
        <f t="shared" si="57"/>
        <v>3937</v>
      </c>
      <c r="U85" s="2">
        <f t="shared" si="58"/>
        <v>3274</v>
      </c>
      <c r="V85" s="2">
        <f t="shared" si="59"/>
        <v>17389</v>
      </c>
      <c r="W85" s="2">
        <f t="shared" si="60"/>
        <v>18021</v>
      </c>
      <c r="X85" s="2">
        <f t="shared" si="61"/>
        <v>8527</v>
      </c>
      <c r="Y85" s="2">
        <f t="shared" si="62"/>
        <v>15159</v>
      </c>
      <c r="Z85" s="2">
        <f t="shared" si="63"/>
        <v>7853</v>
      </c>
      <c r="AA85" s="2">
        <f t="shared" si="64"/>
        <v>11077</v>
      </c>
      <c r="AB85" s="2">
        <f t="shared" si="65"/>
        <v>15660</v>
      </c>
      <c r="AC85" s="2">
        <f t="shared" si="66"/>
        <v>716</v>
      </c>
      <c r="AD85" s="2">
        <f t="shared" si="67"/>
        <v>9401</v>
      </c>
      <c r="AE85" s="2">
        <f t="shared" si="70"/>
        <v>2969</v>
      </c>
      <c r="AF85" s="2">
        <f t="shared" si="68"/>
        <v>7178</v>
      </c>
      <c r="AH85" s="2">
        <v>93</v>
      </c>
      <c r="AI85" s="2">
        <f t="shared" si="69"/>
        <v>23720</v>
      </c>
      <c r="AJ85" s="2">
        <f t="shared" si="71"/>
        <v>14888.662153833897</v>
      </c>
      <c r="AK85" s="2">
        <f t="shared" si="72"/>
        <v>40301.736841352344</v>
      </c>
      <c r="AL85" s="2">
        <f t="shared" si="73"/>
        <v>18554.015296702913</v>
      </c>
    </row>
    <row r="86" spans="1:38">
      <c r="A86" s="2">
        <v>94</v>
      </c>
      <c r="B86" s="2">
        <f t="shared" si="39"/>
        <v>6929</v>
      </c>
      <c r="C86" s="2">
        <f t="shared" si="40"/>
        <v>6363</v>
      </c>
      <c r="D86" s="2">
        <f t="shared" si="41"/>
        <v>12408</v>
      </c>
      <c r="E86" s="2">
        <f t="shared" si="42"/>
        <v>8971</v>
      </c>
      <c r="F86" s="2">
        <f t="shared" si="43"/>
        <v>5964</v>
      </c>
      <c r="G86" s="2">
        <f t="shared" si="44"/>
        <v>10267</v>
      </c>
      <c r="H86" s="2">
        <f t="shared" si="45"/>
        <v>11604</v>
      </c>
      <c r="I86" s="2">
        <f t="shared" si="46"/>
        <v>16199</v>
      </c>
      <c r="J86" s="2">
        <f t="shared" si="47"/>
        <v>8298</v>
      </c>
      <c r="K86" s="2">
        <f t="shared" si="48"/>
        <v>12692</v>
      </c>
      <c r="L86" s="2">
        <f t="shared" si="49"/>
        <v>17938</v>
      </c>
      <c r="M86" s="2">
        <f t="shared" si="50"/>
        <v>1536</v>
      </c>
      <c r="N86" s="2">
        <f t="shared" si="51"/>
        <v>14198</v>
      </c>
      <c r="O86" s="2">
        <f t="shared" si="52"/>
        <v>4723</v>
      </c>
      <c r="P86" s="2">
        <f t="shared" si="53"/>
        <v>5646</v>
      </c>
      <c r="Q86" s="2">
        <f t="shared" si="54"/>
        <v>15065</v>
      </c>
      <c r="R86" s="2">
        <f t="shared" si="55"/>
        <v>6363</v>
      </c>
      <c r="S86" s="2">
        <f t="shared" si="56"/>
        <v>7687</v>
      </c>
      <c r="T86" s="2">
        <f t="shared" si="57"/>
        <v>4048</v>
      </c>
      <c r="U86" s="2">
        <f t="shared" si="58"/>
        <v>3388</v>
      </c>
      <c r="V86" s="2">
        <f t="shared" si="59"/>
        <v>18023</v>
      </c>
      <c r="W86" s="2">
        <f t="shared" si="60"/>
        <v>18641</v>
      </c>
      <c r="X86" s="2">
        <f t="shared" si="61"/>
        <v>8810</v>
      </c>
      <c r="Y86" s="2">
        <f t="shared" si="62"/>
        <v>15697</v>
      </c>
      <c r="Z86" s="2">
        <f t="shared" si="63"/>
        <v>8052</v>
      </c>
      <c r="AA86" s="2">
        <f t="shared" si="64"/>
        <v>11441</v>
      </c>
      <c r="AB86" s="2">
        <f t="shared" si="65"/>
        <v>16199</v>
      </c>
      <c r="AC86" s="2">
        <f t="shared" si="66"/>
        <v>739</v>
      </c>
      <c r="AD86" s="2">
        <f t="shared" si="67"/>
        <v>9715</v>
      </c>
      <c r="AE86" s="2">
        <f t="shared" si="70"/>
        <v>3059</v>
      </c>
      <c r="AF86" s="2">
        <f t="shared" si="68"/>
        <v>7410</v>
      </c>
      <c r="AH86" s="2">
        <v>94</v>
      </c>
      <c r="AI86" s="2">
        <f t="shared" si="69"/>
        <v>24546</v>
      </c>
      <c r="AJ86" s="2">
        <f t="shared" si="71"/>
        <v>15383.943875957617</v>
      </c>
      <c r="AK86" s="2">
        <f t="shared" si="72"/>
        <v>41727.864183712074</v>
      </c>
      <c r="AL86" s="2">
        <f t="shared" si="73"/>
        <v>19119.599790189604</v>
      </c>
    </row>
    <row r="87" spans="1:38">
      <c r="A87" s="2">
        <v>95</v>
      </c>
      <c r="B87" s="2">
        <f t="shared" si="39"/>
        <v>7155</v>
      </c>
      <c r="C87" s="2">
        <f t="shared" si="40"/>
        <v>6573</v>
      </c>
      <c r="D87" s="2">
        <f t="shared" si="41"/>
        <v>12818</v>
      </c>
      <c r="E87" s="2">
        <f t="shared" si="42"/>
        <v>9278</v>
      </c>
      <c r="F87" s="2">
        <f t="shared" si="43"/>
        <v>6161</v>
      </c>
      <c r="G87" s="2">
        <f t="shared" si="44"/>
        <v>10584</v>
      </c>
      <c r="H87" s="2">
        <f t="shared" si="45"/>
        <v>11991</v>
      </c>
      <c r="I87" s="2">
        <f t="shared" si="46"/>
        <v>16750</v>
      </c>
      <c r="J87" s="2">
        <f t="shared" si="47"/>
        <v>8562</v>
      </c>
      <c r="K87" s="2">
        <f t="shared" si="48"/>
        <v>13120</v>
      </c>
      <c r="L87" s="2">
        <f t="shared" si="49"/>
        <v>18496</v>
      </c>
      <c r="M87" s="2">
        <f t="shared" si="50"/>
        <v>1582</v>
      </c>
      <c r="N87" s="2">
        <f t="shared" si="51"/>
        <v>14649</v>
      </c>
      <c r="O87" s="2">
        <f t="shared" si="52"/>
        <v>4889</v>
      </c>
      <c r="P87" s="2">
        <f t="shared" si="53"/>
        <v>5824</v>
      </c>
      <c r="Q87" s="2">
        <f t="shared" si="54"/>
        <v>15536</v>
      </c>
      <c r="R87" s="2">
        <f t="shared" si="55"/>
        <v>6573</v>
      </c>
      <c r="S87" s="2">
        <f t="shared" si="56"/>
        <v>7937</v>
      </c>
      <c r="T87" s="2">
        <f t="shared" si="57"/>
        <v>4161</v>
      </c>
      <c r="U87" s="2">
        <f t="shared" si="58"/>
        <v>3505</v>
      </c>
      <c r="V87" s="2">
        <f t="shared" si="59"/>
        <v>18674</v>
      </c>
      <c r="W87" s="2">
        <f t="shared" si="60"/>
        <v>19277</v>
      </c>
      <c r="X87" s="2">
        <f t="shared" si="61"/>
        <v>9099</v>
      </c>
      <c r="Y87" s="2">
        <f t="shared" si="62"/>
        <v>16248</v>
      </c>
      <c r="Z87" s="2">
        <f t="shared" si="63"/>
        <v>8253</v>
      </c>
      <c r="AA87" s="2">
        <f t="shared" si="64"/>
        <v>11814</v>
      </c>
      <c r="AB87" s="2">
        <f t="shared" si="65"/>
        <v>16750</v>
      </c>
      <c r="AC87" s="2">
        <f t="shared" si="66"/>
        <v>763</v>
      </c>
      <c r="AD87" s="2">
        <f t="shared" si="67"/>
        <v>10036</v>
      </c>
      <c r="AE87" s="2">
        <f t="shared" si="70"/>
        <v>3149</v>
      </c>
      <c r="AF87" s="2">
        <f t="shared" si="68"/>
        <v>7647</v>
      </c>
      <c r="AH87" s="2">
        <v>95</v>
      </c>
      <c r="AI87" s="2">
        <f t="shared" si="69"/>
        <v>25392</v>
      </c>
      <c r="AJ87" s="2">
        <f t="shared" si="71"/>
        <v>15890.197823522549</v>
      </c>
      <c r="AK87" s="2">
        <f t="shared" si="72"/>
        <v>43188.560876436321</v>
      </c>
      <c r="AL87" s="2">
        <f t="shared" si="73"/>
        <v>19696.165423224371</v>
      </c>
    </row>
    <row r="88" spans="1:38">
      <c r="A88" s="2">
        <v>96</v>
      </c>
      <c r="B88" s="2">
        <f t="shared" si="39"/>
        <v>7386</v>
      </c>
      <c r="C88" s="2">
        <f t="shared" si="40"/>
        <v>6787</v>
      </c>
      <c r="D88" s="2">
        <f t="shared" si="41"/>
        <v>13238</v>
      </c>
      <c r="E88" s="2">
        <f t="shared" si="42"/>
        <v>9593</v>
      </c>
      <c r="F88" s="2">
        <f t="shared" si="43"/>
        <v>6362</v>
      </c>
      <c r="G88" s="2">
        <f t="shared" si="44"/>
        <v>10908</v>
      </c>
      <c r="H88" s="2">
        <f t="shared" si="45"/>
        <v>12387</v>
      </c>
      <c r="I88" s="2">
        <f t="shared" si="46"/>
        <v>17314</v>
      </c>
      <c r="J88" s="2">
        <f t="shared" si="47"/>
        <v>8831</v>
      </c>
      <c r="K88" s="2">
        <f t="shared" si="48"/>
        <v>13558</v>
      </c>
      <c r="L88" s="2">
        <f t="shared" si="49"/>
        <v>19066</v>
      </c>
      <c r="M88" s="2">
        <f t="shared" si="50"/>
        <v>1628</v>
      </c>
      <c r="N88" s="2">
        <f t="shared" si="51"/>
        <v>15110</v>
      </c>
      <c r="O88" s="2">
        <f t="shared" si="52"/>
        <v>5058</v>
      </c>
      <c r="P88" s="2">
        <f t="shared" si="53"/>
        <v>6006</v>
      </c>
      <c r="Q88" s="2">
        <f t="shared" si="54"/>
        <v>16017</v>
      </c>
      <c r="R88" s="2">
        <f t="shared" si="55"/>
        <v>6787</v>
      </c>
      <c r="S88" s="2">
        <f t="shared" si="56"/>
        <v>8193</v>
      </c>
      <c r="T88" s="2">
        <f t="shared" si="57"/>
        <v>4276</v>
      </c>
      <c r="U88" s="2">
        <f t="shared" si="58"/>
        <v>3625</v>
      </c>
      <c r="V88" s="2">
        <f t="shared" si="59"/>
        <v>19341</v>
      </c>
      <c r="W88" s="2">
        <f t="shared" si="60"/>
        <v>19927</v>
      </c>
      <c r="X88" s="2">
        <f t="shared" si="61"/>
        <v>9395</v>
      </c>
      <c r="Y88" s="2">
        <f t="shared" si="62"/>
        <v>16812</v>
      </c>
      <c r="Z88" s="2">
        <f t="shared" si="63"/>
        <v>8458</v>
      </c>
      <c r="AA88" s="2">
        <f t="shared" si="64"/>
        <v>12195</v>
      </c>
      <c r="AB88" s="2">
        <f t="shared" si="65"/>
        <v>17314</v>
      </c>
      <c r="AC88" s="2">
        <f t="shared" si="66"/>
        <v>787</v>
      </c>
      <c r="AD88" s="2">
        <f t="shared" si="67"/>
        <v>10363</v>
      </c>
      <c r="AE88" s="2">
        <f t="shared" si="70"/>
        <v>3242</v>
      </c>
      <c r="AF88" s="2">
        <f t="shared" si="68"/>
        <v>7890</v>
      </c>
      <c r="AH88" s="2">
        <v>96</v>
      </c>
      <c r="AI88" s="2">
        <f t="shared" si="69"/>
        <v>26257</v>
      </c>
      <c r="AJ88" s="2">
        <f t="shared" si="71"/>
        <v>16407.547729761754</v>
      </c>
      <c r="AK88" s="2">
        <f t="shared" si="72"/>
        <v>44684.287740739041</v>
      </c>
      <c r="AL88" s="2">
        <f t="shared" si="73"/>
        <v>20283.806440602322</v>
      </c>
    </row>
    <row r="89" spans="1:38">
      <c r="A89" s="2">
        <v>97</v>
      </c>
      <c r="B89" s="2">
        <f t="shared" si="39"/>
        <v>7621</v>
      </c>
      <c r="C89" s="2">
        <f t="shared" si="40"/>
        <v>7007</v>
      </c>
      <c r="D89" s="2">
        <f t="shared" si="41"/>
        <v>13668</v>
      </c>
      <c r="E89" s="2">
        <f t="shared" si="42"/>
        <v>9914</v>
      </c>
      <c r="F89" s="2">
        <f t="shared" si="43"/>
        <v>6568</v>
      </c>
      <c r="G89" s="2">
        <f t="shared" si="44"/>
        <v>11239</v>
      </c>
      <c r="H89" s="2">
        <f t="shared" si="45"/>
        <v>12791</v>
      </c>
      <c r="I89" s="2">
        <f t="shared" si="46"/>
        <v>17891</v>
      </c>
      <c r="J89" s="2">
        <f t="shared" si="47"/>
        <v>9105</v>
      </c>
      <c r="K89" s="2">
        <f t="shared" si="48"/>
        <v>14006</v>
      </c>
      <c r="L89" s="2">
        <f t="shared" si="49"/>
        <v>19646</v>
      </c>
      <c r="M89" s="2">
        <f t="shared" si="50"/>
        <v>1676</v>
      </c>
      <c r="N89" s="2">
        <f t="shared" si="51"/>
        <v>15581</v>
      </c>
      <c r="O89" s="2">
        <f t="shared" si="52"/>
        <v>5232</v>
      </c>
      <c r="P89" s="2">
        <f t="shared" si="53"/>
        <v>6191</v>
      </c>
      <c r="Q89" s="2">
        <f t="shared" si="54"/>
        <v>16507</v>
      </c>
      <c r="R89" s="2">
        <f t="shared" si="55"/>
        <v>7007</v>
      </c>
      <c r="S89" s="2">
        <f t="shared" si="56"/>
        <v>8454</v>
      </c>
      <c r="T89" s="2">
        <f t="shared" si="57"/>
        <v>4393</v>
      </c>
      <c r="U89" s="2">
        <f t="shared" si="58"/>
        <v>3747</v>
      </c>
      <c r="V89" s="2">
        <f t="shared" si="59"/>
        <v>20025</v>
      </c>
      <c r="W89" s="2">
        <f t="shared" si="60"/>
        <v>20592</v>
      </c>
      <c r="X89" s="2">
        <f t="shared" si="61"/>
        <v>9697</v>
      </c>
      <c r="Y89" s="2">
        <f t="shared" si="62"/>
        <v>17390</v>
      </c>
      <c r="Z89" s="2">
        <f t="shared" si="63"/>
        <v>8665</v>
      </c>
      <c r="AA89" s="2">
        <f t="shared" si="64"/>
        <v>12584</v>
      </c>
      <c r="AB89" s="2">
        <f t="shared" si="65"/>
        <v>17891</v>
      </c>
      <c r="AC89" s="2">
        <f t="shared" si="66"/>
        <v>812</v>
      </c>
      <c r="AD89" s="2">
        <f t="shared" si="67"/>
        <v>10698</v>
      </c>
      <c r="AE89" s="2">
        <f t="shared" si="70"/>
        <v>3337</v>
      </c>
      <c r="AF89" s="2">
        <f t="shared" si="68"/>
        <v>8137</v>
      </c>
      <c r="AH89" s="2">
        <v>97</v>
      </c>
      <c r="AI89" s="2">
        <f t="shared" si="69"/>
        <v>27143</v>
      </c>
      <c r="AJ89" s="2">
        <f t="shared" si="71"/>
        <v>16936.117405690809</v>
      </c>
      <c r="AK89" s="2">
        <f t="shared" si="72"/>
        <v>46215.506818910646</v>
      </c>
      <c r="AL89" s="2">
        <f t="shared" si="73"/>
        <v>20882.616896401625</v>
      </c>
    </row>
    <row r="90" spans="1:38">
      <c r="A90" s="2">
        <v>98</v>
      </c>
      <c r="B90" s="2">
        <f t="shared" si="39"/>
        <v>7862</v>
      </c>
      <c r="C90" s="2">
        <f t="shared" si="40"/>
        <v>7231</v>
      </c>
      <c r="D90" s="2">
        <f t="shared" si="41"/>
        <v>14106</v>
      </c>
      <c r="E90" s="2">
        <f t="shared" si="42"/>
        <v>10243</v>
      </c>
      <c r="F90" s="2">
        <f t="shared" si="43"/>
        <v>6779</v>
      </c>
      <c r="G90" s="2">
        <f t="shared" si="44"/>
        <v>11576</v>
      </c>
      <c r="H90" s="2">
        <f t="shared" si="45"/>
        <v>13205</v>
      </c>
      <c r="I90" s="2">
        <f t="shared" si="46"/>
        <v>18481</v>
      </c>
      <c r="J90" s="2">
        <f t="shared" si="47"/>
        <v>9385</v>
      </c>
      <c r="K90" s="2">
        <f t="shared" si="48"/>
        <v>14464</v>
      </c>
      <c r="L90" s="2">
        <f t="shared" si="49"/>
        <v>20239</v>
      </c>
      <c r="M90" s="2">
        <f t="shared" si="50"/>
        <v>1725</v>
      </c>
      <c r="N90" s="2">
        <f t="shared" si="51"/>
        <v>16061</v>
      </c>
      <c r="O90" s="2">
        <f t="shared" si="52"/>
        <v>5409</v>
      </c>
      <c r="P90" s="2">
        <f t="shared" si="53"/>
        <v>6380</v>
      </c>
      <c r="Q90" s="2">
        <f t="shared" si="54"/>
        <v>17007</v>
      </c>
      <c r="R90" s="2">
        <f t="shared" si="55"/>
        <v>7231</v>
      </c>
      <c r="S90" s="2">
        <f t="shared" si="56"/>
        <v>8721</v>
      </c>
      <c r="T90" s="2">
        <f t="shared" si="57"/>
        <v>4511</v>
      </c>
      <c r="U90" s="2">
        <f t="shared" si="58"/>
        <v>3872</v>
      </c>
      <c r="V90" s="2">
        <f t="shared" si="59"/>
        <v>20725</v>
      </c>
      <c r="W90" s="2">
        <f t="shared" si="60"/>
        <v>21272</v>
      </c>
      <c r="X90" s="2">
        <f t="shared" si="61"/>
        <v>10005</v>
      </c>
      <c r="Y90" s="2">
        <f t="shared" si="62"/>
        <v>17981</v>
      </c>
      <c r="Z90" s="2">
        <f t="shared" si="63"/>
        <v>8875</v>
      </c>
      <c r="AA90" s="2">
        <f t="shared" si="64"/>
        <v>12981</v>
      </c>
      <c r="AB90" s="2">
        <f t="shared" si="65"/>
        <v>18481</v>
      </c>
      <c r="AC90" s="2">
        <f t="shared" si="66"/>
        <v>837</v>
      </c>
      <c r="AD90" s="2">
        <f t="shared" si="67"/>
        <v>11041</v>
      </c>
      <c r="AE90" s="2">
        <f t="shared" si="70"/>
        <v>3433</v>
      </c>
      <c r="AF90" s="2">
        <f t="shared" si="68"/>
        <v>8390</v>
      </c>
      <c r="AH90" s="2">
        <v>98</v>
      </c>
      <c r="AI90" s="2">
        <f t="shared" si="69"/>
        <v>28049</v>
      </c>
      <c r="AJ90" s="2">
        <f t="shared" si="71"/>
        <v>17476.030739345711</v>
      </c>
      <c r="AK90" s="2">
        <f t="shared" si="72"/>
        <v>47782.681364783355</v>
      </c>
      <c r="AL90" s="2">
        <f t="shared" si="73"/>
        <v>21492.690656350147</v>
      </c>
    </row>
    <row r="91" spans="1:38">
      <c r="A91" s="2">
        <v>99</v>
      </c>
      <c r="B91" s="2">
        <f t="shared" si="39"/>
        <v>8108</v>
      </c>
      <c r="C91" s="2">
        <f t="shared" si="40"/>
        <v>7459</v>
      </c>
      <c r="D91" s="2">
        <f t="shared" si="41"/>
        <v>14554</v>
      </c>
      <c r="E91" s="2">
        <f t="shared" si="42"/>
        <v>10579</v>
      </c>
      <c r="F91" s="2">
        <f t="shared" si="43"/>
        <v>6994</v>
      </c>
      <c r="G91" s="2">
        <f t="shared" si="44"/>
        <v>11919</v>
      </c>
      <c r="H91" s="2">
        <f t="shared" si="45"/>
        <v>13627</v>
      </c>
      <c r="I91" s="2">
        <f t="shared" si="46"/>
        <v>19084</v>
      </c>
      <c r="J91" s="2">
        <f t="shared" si="47"/>
        <v>9671</v>
      </c>
      <c r="K91" s="2">
        <f t="shared" si="48"/>
        <v>14932</v>
      </c>
      <c r="L91" s="2">
        <f t="shared" si="49"/>
        <v>20842</v>
      </c>
      <c r="M91" s="2">
        <f t="shared" si="50"/>
        <v>1774</v>
      </c>
      <c r="N91" s="2">
        <f t="shared" si="51"/>
        <v>16551</v>
      </c>
      <c r="O91" s="2">
        <f t="shared" si="52"/>
        <v>5591</v>
      </c>
      <c r="P91" s="2">
        <f t="shared" si="53"/>
        <v>6573</v>
      </c>
      <c r="Q91" s="2">
        <f t="shared" si="54"/>
        <v>17517</v>
      </c>
      <c r="R91" s="2">
        <f t="shared" si="55"/>
        <v>7459</v>
      </c>
      <c r="S91" s="2">
        <f t="shared" si="56"/>
        <v>8993</v>
      </c>
      <c r="T91" s="2">
        <f t="shared" si="57"/>
        <v>4632</v>
      </c>
      <c r="U91" s="2">
        <f t="shared" si="58"/>
        <v>4001</v>
      </c>
      <c r="V91" s="2">
        <f t="shared" si="59"/>
        <v>21442</v>
      </c>
      <c r="W91" s="2">
        <f t="shared" si="60"/>
        <v>21967</v>
      </c>
      <c r="X91" s="2">
        <f t="shared" si="61"/>
        <v>10320</v>
      </c>
      <c r="Y91" s="2">
        <f t="shared" si="62"/>
        <v>18587</v>
      </c>
      <c r="Z91" s="2">
        <f t="shared" si="63"/>
        <v>9088</v>
      </c>
      <c r="AA91" s="2">
        <f t="shared" si="64"/>
        <v>13387</v>
      </c>
      <c r="AB91" s="2">
        <f t="shared" si="65"/>
        <v>19084</v>
      </c>
      <c r="AC91" s="2">
        <f t="shared" si="66"/>
        <v>862</v>
      </c>
      <c r="AD91" s="2">
        <f t="shared" si="67"/>
        <v>11390</v>
      </c>
      <c r="AE91" s="2">
        <f t="shared" si="70"/>
        <v>3531</v>
      </c>
      <c r="AF91" s="2">
        <f t="shared" si="68"/>
        <v>8647</v>
      </c>
      <c r="AH91" s="2">
        <v>99</v>
      </c>
      <c r="AI91" s="2">
        <f t="shared" si="69"/>
        <v>28975</v>
      </c>
      <c r="AJ91" s="2">
        <f t="shared" si="71"/>
        <v>18027.41169503584</v>
      </c>
      <c r="AK91" s="2">
        <f t="shared" si="72"/>
        <v>49386.275834367712</v>
      </c>
      <c r="AL91" s="2">
        <f t="shared" si="73"/>
        <v>22114.121400138622</v>
      </c>
    </row>
    <row r="92" spans="1:38">
      <c r="A92" s="2">
        <v>100</v>
      </c>
      <c r="B92" s="2">
        <f t="shared" si="39"/>
        <v>8359</v>
      </c>
      <c r="C92" s="2">
        <f t="shared" si="40"/>
        <v>7693</v>
      </c>
      <c r="D92" s="2">
        <f t="shared" si="41"/>
        <v>15011</v>
      </c>
      <c r="E92" s="2">
        <f t="shared" si="42"/>
        <v>10923</v>
      </c>
      <c r="F92" s="2">
        <f t="shared" si="43"/>
        <v>7213</v>
      </c>
      <c r="G92" s="2">
        <f t="shared" si="44"/>
        <v>12269</v>
      </c>
      <c r="H92" s="2">
        <f t="shared" si="45"/>
        <v>14058</v>
      </c>
      <c r="I92" s="2">
        <f t="shared" si="46"/>
        <v>19701</v>
      </c>
      <c r="J92" s="2">
        <f t="shared" si="47"/>
        <v>9962</v>
      </c>
      <c r="K92" s="2">
        <f t="shared" si="48"/>
        <v>15410</v>
      </c>
      <c r="L92" s="2">
        <f t="shared" si="49"/>
        <v>21458</v>
      </c>
      <c r="M92" s="2">
        <f t="shared" si="50"/>
        <v>1825</v>
      </c>
      <c r="N92" s="2">
        <f t="shared" si="51"/>
        <v>17051</v>
      </c>
      <c r="O92" s="2">
        <f t="shared" si="52"/>
        <v>5777</v>
      </c>
      <c r="P92" s="2">
        <f t="shared" si="53"/>
        <v>6770</v>
      </c>
      <c r="Q92" s="2">
        <f t="shared" si="54"/>
        <v>18037</v>
      </c>
      <c r="R92" s="2">
        <f t="shared" si="55"/>
        <v>7693</v>
      </c>
      <c r="S92" s="2">
        <f t="shared" si="56"/>
        <v>9271</v>
      </c>
      <c r="T92" s="2">
        <f t="shared" si="57"/>
        <v>4755</v>
      </c>
      <c r="U92" s="2">
        <f t="shared" si="58"/>
        <v>4132</v>
      </c>
      <c r="V92" s="2">
        <f t="shared" si="59"/>
        <v>22176</v>
      </c>
      <c r="W92" s="2">
        <f t="shared" si="60"/>
        <v>22677</v>
      </c>
      <c r="X92" s="2">
        <f t="shared" si="61"/>
        <v>10641</v>
      </c>
      <c r="Y92" s="2">
        <f t="shared" si="62"/>
        <v>19206</v>
      </c>
      <c r="Z92" s="2">
        <f t="shared" si="63"/>
        <v>9304</v>
      </c>
      <c r="AA92" s="2">
        <f t="shared" si="64"/>
        <v>13801</v>
      </c>
      <c r="AB92" s="2">
        <f t="shared" si="65"/>
        <v>19701</v>
      </c>
      <c r="AC92" s="2">
        <f t="shared" si="66"/>
        <v>888</v>
      </c>
      <c r="AD92" s="2">
        <f t="shared" si="67"/>
        <v>11747</v>
      </c>
      <c r="AE92" s="2">
        <f t="shared" si="70"/>
        <v>3630</v>
      </c>
      <c r="AF92" s="2">
        <f t="shared" si="68"/>
        <v>8910</v>
      </c>
      <c r="AH92" s="2">
        <v>100</v>
      </c>
      <c r="AI92" s="2">
        <f t="shared" si="69"/>
        <v>29922</v>
      </c>
      <c r="AJ92" s="2">
        <f t="shared" si="71"/>
        <v>18590.384312612096</v>
      </c>
      <c r="AK92" s="2">
        <f t="shared" si="72"/>
        <v>51026.755876657749</v>
      </c>
      <c r="AL92" s="2">
        <f t="shared" si="73"/>
        <v>22747.0026236827</v>
      </c>
    </row>
    <row r="93" spans="1:38">
      <c r="A93" s="2">
        <v>101</v>
      </c>
      <c r="B93" s="2">
        <f t="shared" si="39"/>
        <v>8615</v>
      </c>
      <c r="C93" s="2">
        <f t="shared" si="40"/>
        <v>7931</v>
      </c>
      <c r="D93" s="2">
        <f t="shared" si="41"/>
        <v>15478</v>
      </c>
      <c r="E93" s="2">
        <f t="shared" si="42"/>
        <v>11274</v>
      </c>
      <c r="F93" s="2">
        <f t="shared" si="43"/>
        <v>7437</v>
      </c>
      <c r="G93" s="2">
        <f t="shared" si="44"/>
        <v>12625</v>
      </c>
      <c r="H93" s="2">
        <f t="shared" si="45"/>
        <v>14498</v>
      </c>
      <c r="I93" s="2">
        <f t="shared" si="46"/>
        <v>20331</v>
      </c>
      <c r="J93" s="2">
        <f t="shared" si="47"/>
        <v>10259</v>
      </c>
      <c r="K93" s="2">
        <f t="shared" si="48"/>
        <v>15899</v>
      </c>
      <c r="L93" s="2">
        <f t="shared" si="49"/>
        <v>22085</v>
      </c>
      <c r="M93" s="2">
        <f t="shared" si="50"/>
        <v>1876</v>
      </c>
      <c r="N93" s="2">
        <f t="shared" si="51"/>
        <v>17561</v>
      </c>
      <c r="O93" s="2">
        <f t="shared" si="52"/>
        <v>5967</v>
      </c>
      <c r="P93" s="2">
        <f t="shared" si="53"/>
        <v>6971</v>
      </c>
      <c r="Q93" s="2">
        <f t="shared" si="54"/>
        <v>18567</v>
      </c>
      <c r="R93" s="2">
        <f t="shared" si="55"/>
        <v>7931</v>
      </c>
      <c r="S93" s="2">
        <f t="shared" si="56"/>
        <v>9554</v>
      </c>
      <c r="T93" s="2">
        <f t="shared" si="57"/>
        <v>4879</v>
      </c>
      <c r="U93" s="2">
        <f t="shared" si="58"/>
        <v>4266</v>
      </c>
      <c r="V93" s="2">
        <f t="shared" si="59"/>
        <v>22928</v>
      </c>
      <c r="W93" s="2">
        <f t="shared" si="60"/>
        <v>23403</v>
      </c>
      <c r="X93" s="2">
        <f t="shared" si="61"/>
        <v>10969</v>
      </c>
      <c r="Y93" s="2">
        <f t="shared" si="62"/>
        <v>19839</v>
      </c>
      <c r="Z93" s="2">
        <f t="shared" si="63"/>
        <v>9523</v>
      </c>
      <c r="AA93" s="2">
        <f t="shared" si="64"/>
        <v>14223</v>
      </c>
      <c r="AB93" s="2">
        <f t="shared" si="65"/>
        <v>20331</v>
      </c>
      <c r="AC93" s="2">
        <f t="shared" si="66"/>
        <v>915</v>
      </c>
      <c r="AD93" s="2">
        <f t="shared" si="67"/>
        <v>12111</v>
      </c>
      <c r="AE93" s="2">
        <f t="shared" si="70"/>
        <v>3732</v>
      </c>
      <c r="AF93" s="2">
        <f t="shared" si="68"/>
        <v>9179</v>
      </c>
      <c r="AH93" s="2">
        <v>101</v>
      </c>
      <c r="AI93" s="2">
        <f t="shared" si="69"/>
        <v>30891</v>
      </c>
      <c r="AJ93" s="2">
        <f t="shared" si="71"/>
        <v>19165.072706748721</v>
      </c>
      <c r="AK93" s="2">
        <f t="shared" si="72"/>
        <v>52704.588324596705</v>
      </c>
      <c r="AL93" s="2">
        <f t="shared" si="73"/>
        <v>23391.427641333732</v>
      </c>
    </row>
    <row r="94" spans="1:38">
      <c r="A94" s="2">
        <v>102</v>
      </c>
      <c r="B94" s="2">
        <f t="shared" si="39"/>
        <v>8876</v>
      </c>
      <c r="C94" s="2">
        <f t="shared" si="40"/>
        <v>8175</v>
      </c>
      <c r="D94" s="2">
        <f t="shared" si="41"/>
        <v>15955</v>
      </c>
      <c r="E94" s="2">
        <f t="shared" si="42"/>
        <v>11633</v>
      </c>
      <c r="F94" s="2">
        <f t="shared" si="43"/>
        <v>7666</v>
      </c>
      <c r="G94" s="2">
        <f t="shared" si="44"/>
        <v>12989</v>
      </c>
      <c r="H94" s="2">
        <f t="shared" si="45"/>
        <v>14948</v>
      </c>
      <c r="I94" s="2">
        <f t="shared" si="46"/>
        <v>20974</v>
      </c>
      <c r="J94" s="2">
        <f t="shared" si="47"/>
        <v>10562</v>
      </c>
      <c r="K94" s="2">
        <f t="shared" si="48"/>
        <v>16398</v>
      </c>
      <c r="L94" s="2">
        <f t="shared" si="49"/>
        <v>22724</v>
      </c>
      <c r="M94" s="2">
        <f t="shared" si="50"/>
        <v>1929</v>
      </c>
      <c r="N94" s="2">
        <f t="shared" si="51"/>
        <v>18080</v>
      </c>
      <c r="O94" s="2">
        <f t="shared" si="52"/>
        <v>6161</v>
      </c>
      <c r="P94" s="2">
        <f t="shared" si="53"/>
        <v>7175</v>
      </c>
      <c r="Q94" s="2">
        <f t="shared" si="54"/>
        <v>19107</v>
      </c>
      <c r="R94" s="2">
        <f t="shared" si="55"/>
        <v>8175</v>
      </c>
      <c r="S94" s="2">
        <f t="shared" si="56"/>
        <v>9844</v>
      </c>
      <c r="T94" s="2">
        <f t="shared" si="57"/>
        <v>5006</v>
      </c>
      <c r="U94" s="2">
        <f t="shared" si="58"/>
        <v>4402</v>
      </c>
      <c r="V94" s="2">
        <f t="shared" si="59"/>
        <v>23698</v>
      </c>
      <c r="W94" s="2">
        <f t="shared" si="60"/>
        <v>24145</v>
      </c>
      <c r="X94" s="2">
        <f t="shared" si="61"/>
        <v>11304</v>
      </c>
      <c r="Y94" s="2">
        <f t="shared" si="62"/>
        <v>20486</v>
      </c>
      <c r="Z94" s="2">
        <f t="shared" si="63"/>
        <v>9744</v>
      </c>
      <c r="AA94" s="2">
        <f t="shared" si="64"/>
        <v>14654</v>
      </c>
      <c r="AB94" s="2">
        <f t="shared" si="65"/>
        <v>20974</v>
      </c>
      <c r="AC94" s="2">
        <f t="shared" si="66"/>
        <v>942</v>
      </c>
      <c r="AD94" s="2">
        <f t="shared" si="67"/>
        <v>12483</v>
      </c>
      <c r="AE94" s="2">
        <f t="shared" si="70"/>
        <v>3835</v>
      </c>
      <c r="AF94" s="2">
        <f t="shared" si="68"/>
        <v>9452</v>
      </c>
      <c r="AH94" s="2">
        <v>102</v>
      </c>
      <c r="AI94" s="2">
        <f t="shared" si="69"/>
        <v>31880</v>
      </c>
      <c r="AJ94" s="2">
        <f t="shared" si="71"/>
        <v>19751.601066239913</v>
      </c>
      <c r="AK94" s="2">
        <f t="shared" si="72"/>
        <v>54420.24118620302</v>
      </c>
      <c r="AL94" s="2">
        <f t="shared" si="73"/>
        <v>24047.489588042576</v>
      </c>
    </row>
    <row r="95" spans="1:38">
      <c r="A95" s="2">
        <v>103</v>
      </c>
      <c r="B95" s="2">
        <f t="shared" si="39"/>
        <v>9143</v>
      </c>
      <c r="C95" s="2">
        <f t="shared" si="40"/>
        <v>8423</v>
      </c>
      <c r="D95" s="2">
        <f t="shared" si="41"/>
        <v>16441</v>
      </c>
      <c r="E95" s="2">
        <f t="shared" si="42"/>
        <v>12000</v>
      </c>
      <c r="F95" s="2">
        <f t="shared" si="43"/>
        <v>7899</v>
      </c>
      <c r="G95" s="2">
        <f t="shared" si="44"/>
        <v>13359</v>
      </c>
      <c r="H95" s="2">
        <f t="shared" si="45"/>
        <v>15407</v>
      </c>
      <c r="I95" s="2">
        <f t="shared" si="46"/>
        <v>21631</v>
      </c>
      <c r="J95" s="2">
        <f t="shared" si="47"/>
        <v>10871</v>
      </c>
      <c r="K95" s="2">
        <f t="shared" si="48"/>
        <v>16908</v>
      </c>
      <c r="L95" s="2">
        <f t="shared" si="49"/>
        <v>23375</v>
      </c>
      <c r="M95" s="2">
        <f t="shared" si="50"/>
        <v>1982</v>
      </c>
      <c r="N95" s="2">
        <f t="shared" si="51"/>
        <v>18610</v>
      </c>
      <c r="O95" s="2">
        <f t="shared" si="52"/>
        <v>6360</v>
      </c>
      <c r="P95" s="2">
        <f t="shared" si="53"/>
        <v>7383</v>
      </c>
      <c r="Q95" s="2">
        <f t="shared" si="54"/>
        <v>19657</v>
      </c>
      <c r="R95" s="2">
        <f t="shared" si="55"/>
        <v>8423</v>
      </c>
      <c r="S95" s="2">
        <f t="shared" si="56"/>
        <v>10139</v>
      </c>
      <c r="T95" s="2">
        <f t="shared" si="57"/>
        <v>5134</v>
      </c>
      <c r="U95" s="2">
        <f t="shared" si="58"/>
        <v>4542</v>
      </c>
      <c r="V95" s="2">
        <f t="shared" si="59"/>
        <v>24486</v>
      </c>
      <c r="W95" s="2">
        <f t="shared" si="60"/>
        <v>24903</v>
      </c>
      <c r="X95" s="2">
        <f t="shared" si="61"/>
        <v>11646</v>
      </c>
      <c r="Y95" s="2">
        <f t="shared" si="62"/>
        <v>21148</v>
      </c>
      <c r="Z95" s="2">
        <f t="shared" si="63"/>
        <v>9969</v>
      </c>
      <c r="AA95" s="2">
        <f t="shared" si="64"/>
        <v>15094</v>
      </c>
      <c r="AB95" s="2">
        <f t="shared" si="65"/>
        <v>21631</v>
      </c>
      <c r="AC95" s="2">
        <f t="shared" si="66"/>
        <v>970</v>
      </c>
      <c r="AD95" s="2">
        <f t="shared" si="67"/>
        <v>12863</v>
      </c>
      <c r="AE95" s="2">
        <f t="shared" si="70"/>
        <v>3940</v>
      </c>
      <c r="AF95" s="2">
        <f t="shared" si="68"/>
        <v>9731</v>
      </c>
      <c r="AH95" s="2">
        <v>103</v>
      </c>
      <c r="AI95" s="2">
        <f t="shared" si="69"/>
        <v>32892</v>
      </c>
      <c r="AJ95" s="2">
        <f t="shared" si="71"/>
        <v>20350.09365330937</v>
      </c>
      <c r="AK95" s="2">
        <f t="shared" si="72"/>
        <v>56174.18363584944</v>
      </c>
      <c r="AL95" s="2">
        <f t="shared" si="73"/>
        <v>24715.281421475509</v>
      </c>
    </row>
    <row r="96" spans="1:38">
      <c r="A96" s="2">
        <v>104</v>
      </c>
      <c r="B96" s="2">
        <f t="shared" si="39"/>
        <v>9415</v>
      </c>
      <c r="C96" s="2">
        <f t="shared" si="40"/>
        <v>8676</v>
      </c>
      <c r="D96" s="2">
        <f t="shared" si="41"/>
        <v>16938</v>
      </c>
      <c r="E96" s="2">
        <f t="shared" si="42"/>
        <v>12374</v>
      </c>
      <c r="F96" s="2">
        <f t="shared" si="43"/>
        <v>8137</v>
      </c>
      <c r="G96" s="2">
        <f t="shared" si="44"/>
        <v>13736</v>
      </c>
      <c r="H96" s="2">
        <f t="shared" si="45"/>
        <v>15875</v>
      </c>
      <c r="I96" s="2">
        <f t="shared" si="46"/>
        <v>22303</v>
      </c>
      <c r="J96" s="2">
        <f t="shared" si="47"/>
        <v>11186</v>
      </c>
      <c r="K96" s="2">
        <f t="shared" si="48"/>
        <v>17428</v>
      </c>
      <c r="L96" s="2">
        <f t="shared" si="49"/>
        <v>24038</v>
      </c>
      <c r="M96" s="2">
        <f t="shared" si="50"/>
        <v>2036</v>
      </c>
      <c r="N96" s="2">
        <f t="shared" si="51"/>
        <v>19150</v>
      </c>
      <c r="O96" s="2">
        <f t="shared" si="52"/>
        <v>6563</v>
      </c>
      <c r="P96" s="2">
        <f t="shared" si="53"/>
        <v>7595</v>
      </c>
      <c r="Q96" s="2">
        <f t="shared" si="54"/>
        <v>20218</v>
      </c>
      <c r="R96" s="2">
        <f t="shared" si="55"/>
        <v>8676</v>
      </c>
      <c r="S96" s="2">
        <f t="shared" si="56"/>
        <v>10440</v>
      </c>
      <c r="T96" s="2">
        <f t="shared" si="57"/>
        <v>5265</v>
      </c>
      <c r="U96" s="2">
        <f t="shared" si="58"/>
        <v>4685</v>
      </c>
      <c r="V96" s="2">
        <f t="shared" si="59"/>
        <v>25292</v>
      </c>
      <c r="W96" s="2">
        <f t="shared" si="60"/>
        <v>25677</v>
      </c>
      <c r="X96" s="2">
        <f t="shared" si="61"/>
        <v>11995</v>
      </c>
      <c r="Y96" s="2">
        <f t="shared" si="62"/>
        <v>21825</v>
      </c>
      <c r="Z96" s="2">
        <f t="shared" si="63"/>
        <v>10197</v>
      </c>
      <c r="AA96" s="2">
        <f t="shared" si="64"/>
        <v>15542</v>
      </c>
      <c r="AB96" s="2">
        <f t="shared" si="65"/>
        <v>22303</v>
      </c>
      <c r="AC96" s="2">
        <f t="shared" si="66"/>
        <v>998</v>
      </c>
      <c r="AD96" s="2">
        <f t="shared" si="67"/>
        <v>13250</v>
      </c>
      <c r="AE96" s="2">
        <f t="shared" si="70"/>
        <v>4047</v>
      </c>
      <c r="AF96" s="2">
        <f t="shared" si="68"/>
        <v>10015</v>
      </c>
      <c r="AH96" s="2">
        <v>104</v>
      </c>
      <c r="AI96" s="2">
        <f t="shared" si="69"/>
        <v>33925</v>
      </c>
      <c r="AJ96" s="2">
        <f t="shared" si="71"/>
        <v>20960.67480293299</v>
      </c>
      <c r="AK96" s="2">
        <f t="shared" si="72"/>
        <v>57966.886005690612</v>
      </c>
      <c r="AL96" s="2">
        <f t="shared" si="73"/>
        <v>25394.8959240847</v>
      </c>
    </row>
    <row r="97" spans="1:38">
      <c r="A97" s="2">
        <v>105</v>
      </c>
      <c r="B97" s="2">
        <f t="shared" si="39"/>
        <v>9692</v>
      </c>
      <c r="C97" s="2">
        <f t="shared" si="40"/>
        <v>8935</v>
      </c>
      <c r="D97" s="2">
        <f t="shared" si="41"/>
        <v>17444</v>
      </c>
      <c r="E97" s="2">
        <f t="shared" si="42"/>
        <v>12756</v>
      </c>
      <c r="F97" s="2">
        <f t="shared" si="43"/>
        <v>8380</v>
      </c>
      <c r="G97" s="2">
        <f t="shared" si="44"/>
        <v>14119</v>
      </c>
      <c r="H97" s="2">
        <f t="shared" si="45"/>
        <v>16353</v>
      </c>
      <c r="I97" s="2">
        <f t="shared" si="46"/>
        <v>22988</v>
      </c>
      <c r="J97" s="2">
        <f t="shared" si="47"/>
        <v>11507</v>
      </c>
      <c r="K97" s="2">
        <f t="shared" si="48"/>
        <v>17959</v>
      </c>
      <c r="L97" s="2">
        <f t="shared" si="49"/>
        <v>24713</v>
      </c>
      <c r="M97" s="2">
        <f t="shared" si="50"/>
        <v>2091</v>
      </c>
      <c r="N97" s="2">
        <f t="shared" si="51"/>
        <v>19700</v>
      </c>
      <c r="O97" s="2">
        <f t="shared" si="52"/>
        <v>6770</v>
      </c>
      <c r="P97" s="2">
        <f t="shared" si="53"/>
        <v>7812</v>
      </c>
      <c r="Q97" s="2">
        <f t="shared" si="54"/>
        <v>20789</v>
      </c>
      <c r="R97" s="2">
        <f t="shared" si="55"/>
        <v>8935</v>
      </c>
      <c r="S97" s="2">
        <f t="shared" si="56"/>
        <v>10747</v>
      </c>
      <c r="T97" s="2">
        <f t="shared" si="57"/>
        <v>5398</v>
      </c>
      <c r="U97" s="2">
        <f t="shared" si="58"/>
        <v>4831</v>
      </c>
      <c r="V97" s="2">
        <f t="shared" si="59"/>
        <v>26116</v>
      </c>
      <c r="W97" s="2">
        <f t="shared" si="60"/>
        <v>26467</v>
      </c>
      <c r="X97" s="2">
        <f t="shared" si="61"/>
        <v>12350</v>
      </c>
      <c r="Y97" s="2">
        <f t="shared" si="62"/>
        <v>22517</v>
      </c>
      <c r="Z97" s="2">
        <f t="shared" si="63"/>
        <v>10427</v>
      </c>
      <c r="AA97" s="2">
        <f t="shared" si="64"/>
        <v>16000</v>
      </c>
      <c r="AB97" s="2">
        <f t="shared" si="65"/>
        <v>22988</v>
      </c>
      <c r="AC97" s="2">
        <f t="shared" si="66"/>
        <v>1027</v>
      </c>
      <c r="AD97" s="2">
        <f t="shared" si="67"/>
        <v>13645</v>
      </c>
      <c r="AE97" s="2">
        <f t="shared" si="70"/>
        <v>4156</v>
      </c>
      <c r="AF97" s="2">
        <f t="shared" si="68"/>
        <v>10305</v>
      </c>
      <c r="AH97" s="2">
        <v>105</v>
      </c>
      <c r="AI97" s="2">
        <f t="shared" si="69"/>
        <v>34980</v>
      </c>
      <c r="AJ97" s="2">
        <f t="shared" si="71"/>
        <v>21583.468922174659</v>
      </c>
      <c r="AK97" s="2">
        <f t="shared" si="72"/>
        <v>59798.819777238692</v>
      </c>
      <c r="AL97" s="2">
        <f t="shared" si="73"/>
        <v>26086.425705135356</v>
      </c>
    </row>
    <row r="98" spans="1:38">
      <c r="A98" s="2">
        <v>106</v>
      </c>
      <c r="B98" s="2">
        <f t="shared" si="39"/>
        <v>9975</v>
      </c>
      <c r="C98" s="2">
        <f t="shared" si="40"/>
        <v>9198</v>
      </c>
      <c r="D98" s="2">
        <f t="shared" si="41"/>
        <v>17961</v>
      </c>
      <c r="E98" s="2">
        <f t="shared" si="42"/>
        <v>13147</v>
      </c>
      <c r="F98" s="2">
        <f t="shared" si="43"/>
        <v>8628</v>
      </c>
      <c r="G98" s="2">
        <f t="shared" si="44"/>
        <v>14510</v>
      </c>
      <c r="H98" s="2">
        <f t="shared" si="45"/>
        <v>16841</v>
      </c>
      <c r="I98" s="2">
        <f t="shared" si="46"/>
        <v>23688</v>
      </c>
      <c r="J98" s="2">
        <f t="shared" si="47"/>
        <v>11833</v>
      </c>
      <c r="K98" s="2">
        <f t="shared" si="48"/>
        <v>18501</v>
      </c>
      <c r="L98" s="2">
        <f t="shared" si="49"/>
        <v>25400</v>
      </c>
      <c r="M98" s="2">
        <f t="shared" si="50"/>
        <v>2147</v>
      </c>
      <c r="N98" s="2">
        <f t="shared" si="51"/>
        <v>20261</v>
      </c>
      <c r="O98" s="2">
        <f t="shared" si="52"/>
        <v>6982</v>
      </c>
      <c r="P98" s="2">
        <f t="shared" si="53"/>
        <v>8032</v>
      </c>
      <c r="Q98" s="2">
        <f t="shared" si="54"/>
        <v>21370</v>
      </c>
      <c r="R98" s="2">
        <f t="shared" si="55"/>
        <v>9198</v>
      </c>
      <c r="S98" s="2">
        <f t="shared" si="56"/>
        <v>11060</v>
      </c>
      <c r="T98" s="2">
        <f t="shared" si="57"/>
        <v>5532</v>
      </c>
      <c r="U98" s="2">
        <f t="shared" si="58"/>
        <v>4980</v>
      </c>
      <c r="V98" s="2">
        <f t="shared" si="59"/>
        <v>26959</v>
      </c>
      <c r="W98" s="2">
        <f t="shared" si="60"/>
        <v>27273</v>
      </c>
      <c r="X98" s="2">
        <f t="shared" si="61"/>
        <v>12713</v>
      </c>
      <c r="Y98" s="2">
        <f t="shared" si="62"/>
        <v>23223</v>
      </c>
      <c r="Z98" s="2">
        <f t="shared" si="63"/>
        <v>10661</v>
      </c>
      <c r="AA98" s="2">
        <f t="shared" si="64"/>
        <v>16466</v>
      </c>
      <c r="AB98" s="2">
        <f t="shared" si="65"/>
        <v>23688</v>
      </c>
      <c r="AC98" s="2">
        <f t="shared" si="66"/>
        <v>1056</v>
      </c>
      <c r="AD98" s="2">
        <f t="shared" si="67"/>
        <v>14048</v>
      </c>
      <c r="AE98" s="2">
        <f t="shared" si="70"/>
        <v>4266</v>
      </c>
      <c r="AF98" s="2">
        <f t="shared" si="68"/>
        <v>10600</v>
      </c>
      <c r="AH98" s="2">
        <v>106</v>
      </c>
      <c r="AI98" s="2">
        <f t="shared" si="69"/>
        <v>36058</v>
      </c>
      <c r="AJ98" s="2">
        <f t="shared" si="71"/>
        <v>22218.600489534201</v>
      </c>
      <c r="AK98" s="2">
        <f t="shared" si="72"/>
        <v>61670.457573079024</v>
      </c>
      <c r="AL98" s="2">
        <f t="shared" si="73"/>
        <v>26789.963202689501</v>
      </c>
    </row>
    <row r="99" spans="1:38">
      <c r="A99" s="2">
        <v>107</v>
      </c>
      <c r="B99" s="2">
        <f t="shared" si="39"/>
        <v>10263</v>
      </c>
      <c r="C99" s="2">
        <f t="shared" si="40"/>
        <v>9467</v>
      </c>
      <c r="D99" s="2">
        <f t="shared" si="41"/>
        <v>18488</v>
      </c>
      <c r="E99" s="2">
        <f t="shared" si="42"/>
        <v>13546</v>
      </c>
      <c r="F99" s="2">
        <f t="shared" si="43"/>
        <v>8881</v>
      </c>
      <c r="G99" s="2">
        <f t="shared" si="44"/>
        <v>14908</v>
      </c>
      <c r="H99" s="2">
        <f t="shared" si="45"/>
        <v>17339</v>
      </c>
      <c r="I99" s="2">
        <f t="shared" si="46"/>
        <v>24402</v>
      </c>
      <c r="J99" s="2">
        <f t="shared" si="47"/>
        <v>12166</v>
      </c>
      <c r="K99" s="2">
        <f t="shared" si="48"/>
        <v>19054</v>
      </c>
      <c r="L99" s="2">
        <f t="shared" si="49"/>
        <v>26100</v>
      </c>
      <c r="M99" s="2">
        <f t="shared" si="50"/>
        <v>2204</v>
      </c>
      <c r="N99" s="2">
        <f t="shared" si="51"/>
        <v>20832</v>
      </c>
      <c r="O99" s="2">
        <f t="shared" si="52"/>
        <v>7199</v>
      </c>
      <c r="P99" s="2">
        <f t="shared" si="53"/>
        <v>8256</v>
      </c>
      <c r="Q99" s="2">
        <f t="shared" si="54"/>
        <v>21962</v>
      </c>
      <c r="R99" s="2">
        <f t="shared" si="55"/>
        <v>9467</v>
      </c>
      <c r="S99" s="2">
        <f t="shared" si="56"/>
        <v>11379</v>
      </c>
      <c r="T99" s="2">
        <f t="shared" si="57"/>
        <v>5669</v>
      </c>
      <c r="U99" s="2">
        <f t="shared" si="58"/>
        <v>5132</v>
      </c>
      <c r="V99" s="2">
        <f t="shared" si="59"/>
        <v>27820</v>
      </c>
      <c r="W99" s="2">
        <f t="shared" si="60"/>
        <v>28097</v>
      </c>
      <c r="X99" s="2">
        <f t="shared" si="61"/>
        <v>13082</v>
      </c>
      <c r="Y99" s="2">
        <f t="shared" si="62"/>
        <v>23945</v>
      </c>
      <c r="Z99" s="2">
        <f t="shared" si="63"/>
        <v>10897</v>
      </c>
      <c r="AA99" s="2">
        <f t="shared" si="64"/>
        <v>16941</v>
      </c>
      <c r="AB99" s="2">
        <f t="shared" si="65"/>
        <v>24402</v>
      </c>
      <c r="AC99" s="2">
        <f t="shared" si="66"/>
        <v>1086</v>
      </c>
      <c r="AD99" s="2">
        <f t="shared" si="67"/>
        <v>14459</v>
      </c>
      <c r="AE99" s="2">
        <f t="shared" si="70"/>
        <v>4379</v>
      </c>
      <c r="AF99" s="2">
        <f t="shared" si="68"/>
        <v>10901</v>
      </c>
      <c r="AH99" s="2">
        <v>107</v>
      </c>
      <c r="AI99" s="2">
        <f t="shared" si="69"/>
        <v>37158</v>
      </c>
      <c r="AJ99" s="2">
        <f t="shared" si="71"/>
        <v>22866.194054307343</v>
      </c>
      <c r="AK99" s="2">
        <f t="shared" si="72"/>
        <v>63582.273148724358</v>
      </c>
      <c r="AL99" s="2">
        <f t="shared" si="73"/>
        <v>27505.600685548401</v>
      </c>
    </row>
    <row r="100" spans="1:38">
      <c r="A100" s="2">
        <v>108</v>
      </c>
      <c r="B100" s="2">
        <f t="shared" si="39"/>
        <v>10556</v>
      </c>
      <c r="C100" s="2">
        <f t="shared" si="40"/>
        <v>9741</v>
      </c>
      <c r="D100" s="2">
        <f t="shared" si="41"/>
        <v>19025</v>
      </c>
      <c r="E100" s="2">
        <f t="shared" si="42"/>
        <v>13952</v>
      </c>
      <c r="F100" s="2">
        <f t="shared" si="43"/>
        <v>9138</v>
      </c>
      <c r="G100" s="2">
        <f t="shared" si="44"/>
        <v>15313</v>
      </c>
      <c r="H100" s="2">
        <f t="shared" si="45"/>
        <v>17846</v>
      </c>
      <c r="I100" s="2">
        <f t="shared" si="46"/>
        <v>25130</v>
      </c>
      <c r="J100" s="2">
        <f t="shared" si="47"/>
        <v>12505</v>
      </c>
      <c r="K100" s="2">
        <f t="shared" si="48"/>
        <v>19618</v>
      </c>
      <c r="L100" s="2">
        <f t="shared" si="49"/>
        <v>26813</v>
      </c>
      <c r="M100" s="2">
        <f t="shared" si="50"/>
        <v>2262</v>
      </c>
      <c r="N100" s="2">
        <f t="shared" si="51"/>
        <v>21414</v>
      </c>
      <c r="O100" s="2">
        <f t="shared" si="52"/>
        <v>7420</v>
      </c>
      <c r="P100" s="2">
        <f t="shared" si="53"/>
        <v>8485</v>
      </c>
      <c r="Q100" s="2">
        <f t="shared" si="54"/>
        <v>22565</v>
      </c>
      <c r="R100" s="2">
        <f t="shared" si="55"/>
        <v>9741</v>
      </c>
      <c r="S100" s="2">
        <f t="shared" si="56"/>
        <v>11704</v>
      </c>
      <c r="T100" s="2">
        <f t="shared" si="57"/>
        <v>5808</v>
      </c>
      <c r="U100" s="2">
        <f t="shared" si="58"/>
        <v>5288</v>
      </c>
      <c r="V100" s="2">
        <f t="shared" si="59"/>
        <v>28701</v>
      </c>
      <c r="W100" s="2">
        <f t="shared" si="60"/>
        <v>28937</v>
      </c>
      <c r="X100" s="2">
        <f t="shared" si="61"/>
        <v>13459</v>
      </c>
      <c r="Y100" s="2">
        <f t="shared" si="62"/>
        <v>24683</v>
      </c>
      <c r="Z100" s="2">
        <f t="shared" si="63"/>
        <v>11136</v>
      </c>
      <c r="AA100" s="2">
        <f t="shared" si="64"/>
        <v>17425</v>
      </c>
      <c r="AB100" s="2">
        <f t="shared" si="65"/>
        <v>25130</v>
      </c>
      <c r="AC100" s="2">
        <f t="shared" si="66"/>
        <v>1117</v>
      </c>
      <c r="AD100" s="2">
        <f t="shared" si="67"/>
        <v>14878</v>
      </c>
      <c r="AE100" s="2">
        <f t="shared" si="70"/>
        <v>4493</v>
      </c>
      <c r="AF100" s="2">
        <f t="shared" si="68"/>
        <v>11207</v>
      </c>
      <c r="AH100" s="2">
        <v>108</v>
      </c>
      <c r="AI100" s="2">
        <f t="shared" si="69"/>
        <v>38281</v>
      </c>
      <c r="AJ100" s="2">
        <f t="shared" si="71"/>
        <v>23526.374235957595</v>
      </c>
      <c r="AK100" s="2">
        <f t="shared" si="72"/>
        <v>65534.741384604087</v>
      </c>
      <c r="AL100" s="2">
        <f t="shared" si="73"/>
        <v>28233.430255155552</v>
      </c>
    </row>
    <row r="101" spans="1:38">
      <c r="A101" s="2">
        <v>109</v>
      </c>
      <c r="B101" s="2">
        <f t="shared" si="39"/>
        <v>10856</v>
      </c>
      <c r="C101" s="2">
        <f t="shared" si="40"/>
        <v>10021</v>
      </c>
      <c r="D101" s="2">
        <f t="shared" si="41"/>
        <v>19572</v>
      </c>
      <c r="E101" s="2">
        <f t="shared" si="42"/>
        <v>14367</v>
      </c>
      <c r="F101" s="2">
        <f t="shared" si="43"/>
        <v>9401</v>
      </c>
      <c r="G101" s="2">
        <f t="shared" si="44"/>
        <v>15724</v>
      </c>
      <c r="H101" s="2">
        <f t="shared" si="45"/>
        <v>18363</v>
      </c>
      <c r="I101" s="2">
        <f t="shared" si="46"/>
        <v>25874</v>
      </c>
      <c r="J101" s="2">
        <f t="shared" si="47"/>
        <v>12850</v>
      </c>
      <c r="K101" s="2">
        <f t="shared" si="48"/>
        <v>20194</v>
      </c>
      <c r="L101" s="2">
        <f t="shared" si="49"/>
        <v>27538</v>
      </c>
      <c r="M101" s="2">
        <f t="shared" si="50"/>
        <v>2321</v>
      </c>
      <c r="N101" s="2">
        <f t="shared" si="51"/>
        <v>22006</v>
      </c>
      <c r="O101" s="2">
        <f t="shared" si="52"/>
        <v>7646</v>
      </c>
      <c r="P101" s="2">
        <f t="shared" si="53"/>
        <v>8717</v>
      </c>
      <c r="Q101" s="2">
        <f t="shared" si="54"/>
        <v>23178</v>
      </c>
      <c r="R101" s="2">
        <f t="shared" si="55"/>
        <v>10021</v>
      </c>
      <c r="S101" s="2">
        <f t="shared" si="56"/>
        <v>12035</v>
      </c>
      <c r="T101" s="2">
        <f t="shared" si="57"/>
        <v>5949</v>
      </c>
      <c r="U101" s="2">
        <f t="shared" si="58"/>
        <v>5446</v>
      </c>
      <c r="V101" s="2">
        <f t="shared" si="59"/>
        <v>29602</v>
      </c>
      <c r="W101" s="2">
        <f t="shared" si="60"/>
        <v>29794</v>
      </c>
      <c r="X101" s="2">
        <f t="shared" si="61"/>
        <v>13843</v>
      </c>
      <c r="Y101" s="2">
        <f t="shared" si="62"/>
        <v>25435</v>
      </c>
      <c r="Z101" s="2">
        <f t="shared" si="63"/>
        <v>11379</v>
      </c>
      <c r="AA101" s="2">
        <f t="shared" si="64"/>
        <v>17919</v>
      </c>
      <c r="AB101" s="2">
        <f t="shared" si="65"/>
        <v>25874</v>
      </c>
      <c r="AC101" s="2">
        <f t="shared" si="66"/>
        <v>1148</v>
      </c>
      <c r="AD101" s="2">
        <f t="shared" si="67"/>
        <v>15305</v>
      </c>
      <c r="AE101" s="2">
        <f t="shared" si="70"/>
        <v>4609</v>
      </c>
      <c r="AF101" s="2">
        <f t="shared" si="68"/>
        <v>11519</v>
      </c>
      <c r="AH101" s="2">
        <v>109</v>
      </c>
      <c r="AI101" s="2">
        <f t="shared" si="69"/>
        <v>39427</v>
      </c>
      <c r="AJ101" s="2">
        <f t="shared" si="71"/>
        <v>24199.26572349936</v>
      </c>
      <c r="AK101" s="2">
        <f t="shared" si="72"/>
        <v>67528.338278183786</v>
      </c>
      <c r="AL101" s="2">
        <f t="shared" si="73"/>
        <v>28973.543847459521</v>
      </c>
    </row>
    <row r="102" spans="1:38">
      <c r="A102" s="2">
        <v>110</v>
      </c>
      <c r="B102" s="2">
        <f t="shared" si="39"/>
        <v>11160</v>
      </c>
      <c r="C102" s="2">
        <f t="shared" si="40"/>
        <v>10305</v>
      </c>
      <c r="D102" s="2">
        <f t="shared" si="41"/>
        <v>20130</v>
      </c>
      <c r="E102" s="2">
        <f t="shared" si="42"/>
        <v>14791</v>
      </c>
      <c r="F102" s="2">
        <f t="shared" si="43"/>
        <v>9668</v>
      </c>
      <c r="G102" s="2">
        <f t="shared" si="44"/>
        <v>16143</v>
      </c>
      <c r="H102" s="2">
        <f t="shared" si="45"/>
        <v>18890</v>
      </c>
      <c r="I102" s="2">
        <f t="shared" si="46"/>
        <v>26632</v>
      </c>
      <c r="J102" s="2">
        <f t="shared" si="47"/>
        <v>13202</v>
      </c>
      <c r="K102" s="2">
        <f t="shared" si="48"/>
        <v>20781</v>
      </c>
      <c r="L102" s="2">
        <f t="shared" si="49"/>
        <v>28276</v>
      </c>
      <c r="M102" s="2">
        <f t="shared" si="50"/>
        <v>2381</v>
      </c>
      <c r="N102" s="2">
        <f t="shared" si="51"/>
        <v>22609</v>
      </c>
      <c r="O102" s="2">
        <f t="shared" si="52"/>
        <v>7876</v>
      </c>
      <c r="P102" s="2">
        <f t="shared" si="53"/>
        <v>8954</v>
      </c>
      <c r="Q102" s="2">
        <f t="shared" si="54"/>
        <v>23802</v>
      </c>
      <c r="R102" s="2">
        <f t="shared" si="55"/>
        <v>10305</v>
      </c>
      <c r="S102" s="2">
        <f t="shared" si="56"/>
        <v>12373</v>
      </c>
      <c r="T102" s="2">
        <f t="shared" si="57"/>
        <v>6092</v>
      </c>
      <c r="U102" s="2">
        <f t="shared" si="58"/>
        <v>5608</v>
      </c>
      <c r="V102" s="2">
        <f t="shared" si="59"/>
        <v>30522</v>
      </c>
      <c r="W102" s="2">
        <f t="shared" si="60"/>
        <v>30668</v>
      </c>
      <c r="X102" s="2">
        <f t="shared" si="61"/>
        <v>14235</v>
      </c>
      <c r="Y102" s="2">
        <f t="shared" si="62"/>
        <v>26204</v>
      </c>
      <c r="Z102" s="2">
        <f t="shared" si="63"/>
        <v>11624</v>
      </c>
      <c r="AA102" s="2">
        <f t="shared" si="64"/>
        <v>18421</v>
      </c>
      <c r="AB102" s="2">
        <f t="shared" si="65"/>
        <v>26632</v>
      </c>
      <c r="AC102" s="2">
        <f t="shared" si="66"/>
        <v>1179</v>
      </c>
      <c r="AD102" s="2">
        <f t="shared" si="67"/>
        <v>15740</v>
      </c>
      <c r="AE102" s="2">
        <f t="shared" si="70"/>
        <v>4727</v>
      </c>
      <c r="AF102" s="2">
        <f t="shared" si="68"/>
        <v>11837</v>
      </c>
      <c r="AH102" s="2">
        <v>110</v>
      </c>
      <c r="AI102" s="2">
        <f t="shared" si="69"/>
        <v>40597</v>
      </c>
      <c r="AJ102" s="2">
        <f t="shared" si="71"/>
        <v>24884.993274892277</v>
      </c>
      <c r="AK102" s="2">
        <f t="shared" si="72"/>
        <v>69563.540936213758</v>
      </c>
      <c r="AL102" s="2">
        <f t="shared" si="73"/>
        <v>29726.033234740327</v>
      </c>
    </row>
    <row r="103" spans="1:38">
      <c r="A103" s="2">
        <v>111</v>
      </c>
      <c r="B103" s="2">
        <f t="shared" si="39"/>
        <v>11471</v>
      </c>
      <c r="C103" s="2">
        <f t="shared" si="40"/>
        <v>10595</v>
      </c>
      <c r="D103" s="2">
        <f t="shared" si="41"/>
        <v>20699</v>
      </c>
      <c r="E103" s="2">
        <f t="shared" si="42"/>
        <v>15223</v>
      </c>
      <c r="F103" s="2">
        <f t="shared" si="43"/>
        <v>9941</v>
      </c>
      <c r="G103" s="2">
        <f t="shared" si="44"/>
        <v>16569</v>
      </c>
      <c r="H103" s="2">
        <f t="shared" si="45"/>
        <v>19428</v>
      </c>
      <c r="I103" s="2">
        <f t="shared" si="46"/>
        <v>27405</v>
      </c>
      <c r="J103" s="2">
        <f t="shared" si="47"/>
        <v>13559</v>
      </c>
      <c r="K103" s="2">
        <f t="shared" si="48"/>
        <v>21379</v>
      </c>
      <c r="L103" s="2">
        <f t="shared" si="49"/>
        <v>29026</v>
      </c>
      <c r="M103" s="2">
        <f t="shared" si="50"/>
        <v>2442</v>
      </c>
      <c r="N103" s="2">
        <f t="shared" si="51"/>
        <v>23223</v>
      </c>
      <c r="O103" s="2">
        <f t="shared" si="52"/>
        <v>8112</v>
      </c>
      <c r="P103" s="2">
        <f t="shared" si="53"/>
        <v>9195</v>
      </c>
      <c r="Q103" s="2">
        <f t="shared" si="54"/>
        <v>24437</v>
      </c>
      <c r="R103" s="2">
        <f t="shared" si="55"/>
        <v>10595</v>
      </c>
      <c r="S103" s="2">
        <f t="shared" si="56"/>
        <v>12717</v>
      </c>
      <c r="T103" s="2">
        <f t="shared" si="57"/>
        <v>6237</v>
      </c>
      <c r="U103" s="2">
        <f t="shared" si="58"/>
        <v>5773</v>
      </c>
      <c r="V103" s="2">
        <f t="shared" si="59"/>
        <v>31462</v>
      </c>
      <c r="W103" s="2">
        <f t="shared" si="60"/>
        <v>31560</v>
      </c>
      <c r="X103" s="2">
        <f t="shared" si="61"/>
        <v>14633</v>
      </c>
      <c r="Y103" s="2">
        <f t="shared" si="62"/>
        <v>26989</v>
      </c>
      <c r="Z103" s="2">
        <f t="shared" si="63"/>
        <v>11872</v>
      </c>
      <c r="AA103" s="2">
        <f t="shared" si="64"/>
        <v>18934</v>
      </c>
      <c r="AB103" s="2">
        <f t="shared" si="65"/>
        <v>27405</v>
      </c>
      <c r="AC103" s="2">
        <f t="shared" si="66"/>
        <v>1211</v>
      </c>
      <c r="AD103" s="2">
        <f t="shared" si="67"/>
        <v>16183</v>
      </c>
      <c r="AE103" s="2">
        <f t="shared" si="70"/>
        <v>4847</v>
      </c>
      <c r="AF103" s="2">
        <f t="shared" si="68"/>
        <v>12161</v>
      </c>
      <c r="AH103" s="2">
        <v>111</v>
      </c>
      <c r="AI103" s="2">
        <f t="shared" si="69"/>
        <v>41790</v>
      </c>
      <c r="AJ103" s="2">
        <f t="shared" si="71"/>
        <v>25583.681716445986</v>
      </c>
      <c r="AK103" s="2">
        <f t="shared" si="72"/>
        <v>71640.827567100248</v>
      </c>
      <c r="AL103" s="2">
        <f t="shared" si="73"/>
        <v>30490.990027397758</v>
      </c>
    </row>
    <row r="104" spans="1:38">
      <c r="A104" s="2">
        <v>112</v>
      </c>
      <c r="B104" s="2">
        <f t="shared" si="39"/>
        <v>11787</v>
      </c>
      <c r="C104" s="2">
        <f t="shared" si="40"/>
        <v>10891</v>
      </c>
      <c r="D104" s="2">
        <f t="shared" si="41"/>
        <v>21279</v>
      </c>
      <c r="E104" s="2">
        <f t="shared" si="42"/>
        <v>15663</v>
      </c>
      <c r="F104" s="2">
        <f t="shared" si="43"/>
        <v>10219</v>
      </c>
      <c r="G104" s="2">
        <f t="shared" si="44"/>
        <v>17003</v>
      </c>
      <c r="H104" s="2">
        <f t="shared" si="45"/>
        <v>19976</v>
      </c>
      <c r="I104" s="2">
        <f t="shared" si="46"/>
        <v>28194</v>
      </c>
      <c r="J104" s="2">
        <f t="shared" si="47"/>
        <v>13924</v>
      </c>
      <c r="K104" s="2">
        <f t="shared" si="48"/>
        <v>21989</v>
      </c>
      <c r="L104" s="2">
        <f t="shared" si="49"/>
        <v>29790</v>
      </c>
      <c r="M104" s="2">
        <f t="shared" si="50"/>
        <v>2504</v>
      </c>
      <c r="N104" s="2">
        <f t="shared" si="51"/>
        <v>23847</v>
      </c>
      <c r="O104" s="2">
        <f t="shared" si="52"/>
        <v>8352</v>
      </c>
      <c r="P104" s="2">
        <f t="shared" si="53"/>
        <v>9440</v>
      </c>
      <c r="Q104" s="2">
        <f t="shared" si="54"/>
        <v>25083</v>
      </c>
      <c r="R104" s="2">
        <f t="shared" si="55"/>
        <v>10891</v>
      </c>
      <c r="S104" s="2">
        <f t="shared" si="56"/>
        <v>13067</v>
      </c>
      <c r="T104" s="2">
        <f t="shared" si="57"/>
        <v>6384</v>
      </c>
      <c r="U104" s="2">
        <f t="shared" si="58"/>
        <v>5942</v>
      </c>
      <c r="V104" s="2">
        <f t="shared" si="59"/>
        <v>32421</v>
      </c>
      <c r="W104" s="2">
        <f t="shared" si="60"/>
        <v>32469</v>
      </c>
      <c r="X104" s="2">
        <f t="shared" si="61"/>
        <v>15039</v>
      </c>
      <c r="Y104" s="2">
        <f t="shared" si="62"/>
        <v>27789</v>
      </c>
      <c r="Z104" s="2">
        <f t="shared" si="63"/>
        <v>12124</v>
      </c>
      <c r="AA104" s="2">
        <f t="shared" si="64"/>
        <v>19455</v>
      </c>
      <c r="AB104" s="2">
        <f t="shared" si="65"/>
        <v>28194</v>
      </c>
      <c r="AC104" s="2">
        <f t="shared" si="66"/>
        <v>1244</v>
      </c>
      <c r="AD104" s="2">
        <f t="shared" si="67"/>
        <v>16635</v>
      </c>
      <c r="AE104" s="2">
        <f t="shared" si="70"/>
        <v>4969</v>
      </c>
      <c r="AF104" s="2">
        <f t="shared" si="68"/>
        <v>12490</v>
      </c>
      <c r="AH104" s="2">
        <v>112</v>
      </c>
      <c r="AI104" s="2">
        <f t="shared" si="69"/>
        <v>43007</v>
      </c>
      <c r="AJ104" s="2">
        <f t="shared" si="71"/>
        <v>26295.455942236196</v>
      </c>
      <c r="AK104" s="2">
        <f t="shared" si="72"/>
        <v>73760.677473399919</v>
      </c>
      <c r="AL104" s="2">
        <f t="shared" si="73"/>
        <v>31268.505675705586</v>
      </c>
    </row>
    <row r="105" spans="1:38">
      <c r="A105" s="2">
        <v>113</v>
      </c>
      <c r="B105" s="2">
        <f t="shared" si="39"/>
        <v>12109</v>
      </c>
      <c r="C105" s="2">
        <f t="shared" si="40"/>
        <v>11192</v>
      </c>
      <c r="D105" s="2">
        <f t="shared" si="41"/>
        <v>21869</v>
      </c>
      <c r="E105" s="2">
        <f t="shared" si="42"/>
        <v>16113</v>
      </c>
      <c r="F105" s="2">
        <f t="shared" si="43"/>
        <v>10502</v>
      </c>
      <c r="G105" s="2">
        <f t="shared" si="44"/>
        <v>17444</v>
      </c>
      <c r="H105" s="2">
        <f t="shared" si="45"/>
        <v>20534</v>
      </c>
      <c r="I105" s="2">
        <f t="shared" si="46"/>
        <v>28998</v>
      </c>
      <c r="J105" s="2">
        <f t="shared" si="47"/>
        <v>14294</v>
      </c>
      <c r="K105" s="2">
        <f t="shared" si="48"/>
        <v>22611</v>
      </c>
      <c r="L105" s="2">
        <f t="shared" si="49"/>
        <v>30566</v>
      </c>
      <c r="M105" s="2">
        <f t="shared" si="50"/>
        <v>2566</v>
      </c>
      <c r="N105" s="2">
        <f t="shared" si="51"/>
        <v>24483</v>
      </c>
      <c r="O105" s="2">
        <f t="shared" si="52"/>
        <v>8597</v>
      </c>
      <c r="P105" s="2">
        <f t="shared" si="53"/>
        <v>9689</v>
      </c>
      <c r="Q105" s="2">
        <f t="shared" si="54"/>
        <v>25741</v>
      </c>
      <c r="R105" s="2">
        <f t="shared" si="55"/>
        <v>11192</v>
      </c>
      <c r="S105" s="2">
        <f t="shared" si="56"/>
        <v>13423</v>
      </c>
      <c r="T105" s="2">
        <f t="shared" si="57"/>
        <v>6533</v>
      </c>
      <c r="U105" s="2">
        <f t="shared" si="58"/>
        <v>6113</v>
      </c>
      <c r="V105" s="2">
        <f t="shared" si="59"/>
        <v>33402</v>
      </c>
      <c r="W105" s="2">
        <f t="shared" si="60"/>
        <v>33396</v>
      </c>
      <c r="X105" s="2">
        <f t="shared" si="61"/>
        <v>15453</v>
      </c>
      <c r="Y105" s="2">
        <f t="shared" si="62"/>
        <v>28606</v>
      </c>
      <c r="Z105" s="2">
        <f t="shared" si="63"/>
        <v>12378</v>
      </c>
      <c r="AA105" s="2">
        <f t="shared" si="64"/>
        <v>19986</v>
      </c>
      <c r="AB105" s="2">
        <f t="shared" si="65"/>
        <v>28998</v>
      </c>
      <c r="AC105" s="2">
        <f t="shared" si="66"/>
        <v>1277</v>
      </c>
      <c r="AD105" s="2">
        <f t="shared" si="67"/>
        <v>17095</v>
      </c>
      <c r="AE105" s="2">
        <f t="shared" si="70"/>
        <v>5093</v>
      </c>
      <c r="AF105" s="2">
        <f t="shared" si="68"/>
        <v>12825</v>
      </c>
      <c r="AH105" s="2">
        <v>113</v>
      </c>
      <c r="AI105" s="2">
        <f t="shared" si="69"/>
        <v>44248</v>
      </c>
      <c r="AJ105" s="2">
        <f t="shared" si="71"/>
        <v>27020.440913529877</v>
      </c>
      <c r="AK105" s="2">
        <f t="shared" si="72"/>
        <v>75923.57104443165</v>
      </c>
      <c r="AL105" s="2">
        <f t="shared" si="73"/>
        <v>32058.671471529706</v>
      </c>
    </row>
    <row r="106" spans="1:38">
      <c r="A106" s="2">
        <v>114</v>
      </c>
      <c r="B106" s="2">
        <f t="shared" si="39"/>
        <v>12437</v>
      </c>
      <c r="C106" s="2">
        <f t="shared" si="40"/>
        <v>11498</v>
      </c>
      <c r="D106" s="2">
        <f t="shared" si="41"/>
        <v>22470</v>
      </c>
      <c r="E106" s="2">
        <f t="shared" si="42"/>
        <v>16570</v>
      </c>
      <c r="F106" s="2">
        <f t="shared" si="43"/>
        <v>10791</v>
      </c>
      <c r="G106" s="2">
        <f t="shared" si="44"/>
        <v>17892</v>
      </c>
      <c r="H106" s="2">
        <f t="shared" si="45"/>
        <v>21102</v>
      </c>
      <c r="I106" s="2">
        <f t="shared" si="46"/>
        <v>29817</v>
      </c>
      <c r="J106" s="2">
        <f t="shared" si="47"/>
        <v>14671</v>
      </c>
      <c r="K106" s="2">
        <f t="shared" si="48"/>
        <v>23245</v>
      </c>
      <c r="L106" s="2">
        <f t="shared" si="49"/>
        <v>31356</v>
      </c>
      <c r="M106" s="2">
        <f t="shared" si="50"/>
        <v>2630</v>
      </c>
      <c r="N106" s="2">
        <f t="shared" si="51"/>
        <v>25130</v>
      </c>
      <c r="O106" s="2">
        <f t="shared" si="52"/>
        <v>8847</v>
      </c>
      <c r="P106" s="2">
        <f t="shared" si="53"/>
        <v>9943</v>
      </c>
      <c r="Q106" s="2">
        <f t="shared" si="54"/>
        <v>26409</v>
      </c>
      <c r="R106" s="2">
        <f t="shared" si="55"/>
        <v>11498</v>
      </c>
      <c r="S106" s="2">
        <f t="shared" si="56"/>
        <v>13786</v>
      </c>
      <c r="T106" s="2">
        <f t="shared" si="57"/>
        <v>6685</v>
      </c>
      <c r="U106" s="2">
        <f t="shared" si="58"/>
        <v>6289</v>
      </c>
      <c r="V106" s="2">
        <f t="shared" si="59"/>
        <v>34403</v>
      </c>
      <c r="W106" s="2">
        <f t="shared" si="60"/>
        <v>34341</v>
      </c>
      <c r="X106" s="2">
        <f t="shared" si="61"/>
        <v>15874</v>
      </c>
      <c r="Y106" s="2">
        <f t="shared" si="62"/>
        <v>29440</v>
      </c>
      <c r="Z106" s="2">
        <f t="shared" si="63"/>
        <v>12636</v>
      </c>
      <c r="AA106" s="2">
        <f t="shared" si="64"/>
        <v>20527</v>
      </c>
      <c r="AB106" s="2">
        <f t="shared" si="65"/>
        <v>29817</v>
      </c>
      <c r="AC106" s="2">
        <f t="shared" si="66"/>
        <v>1311</v>
      </c>
      <c r="AD106" s="2">
        <f t="shared" si="67"/>
        <v>17564</v>
      </c>
      <c r="AE106" s="2">
        <f t="shared" si="70"/>
        <v>5219</v>
      </c>
      <c r="AF106" s="2">
        <f t="shared" si="68"/>
        <v>13167</v>
      </c>
      <c r="AH106" s="2">
        <v>114</v>
      </c>
      <c r="AI106" s="2">
        <f t="shared" si="69"/>
        <v>45514</v>
      </c>
      <c r="AJ106" s="2">
        <f t="shared" si="71"/>
        <v>27758.76165822128</v>
      </c>
      <c r="AK106" s="2">
        <f t="shared" si="72"/>
        <v>78129.989749003726</v>
      </c>
      <c r="AL106" s="2">
        <f t="shared" si="73"/>
        <v>32861.578550013437</v>
      </c>
    </row>
    <row r="107" spans="1:38">
      <c r="A107" s="2">
        <v>115</v>
      </c>
      <c r="B107" s="2">
        <f t="shared" si="39"/>
        <v>12771</v>
      </c>
      <c r="C107" s="2">
        <f t="shared" si="40"/>
        <v>11811</v>
      </c>
      <c r="D107" s="2">
        <f t="shared" si="41"/>
        <v>23083</v>
      </c>
      <c r="E107" s="2">
        <f t="shared" si="42"/>
        <v>17037</v>
      </c>
      <c r="F107" s="2">
        <f t="shared" si="43"/>
        <v>11084</v>
      </c>
      <c r="G107" s="2">
        <f t="shared" si="44"/>
        <v>18348</v>
      </c>
      <c r="H107" s="2">
        <f t="shared" si="45"/>
        <v>21681</v>
      </c>
      <c r="I107" s="2">
        <f t="shared" si="46"/>
        <v>30652</v>
      </c>
      <c r="J107" s="2">
        <f t="shared" si="47"/>
        <v>15054</v>
      </c>
      <c r="K107" s="2">
        <f t="shared" si="48"/>
        <v>23890</v>
      </c>
      <c r="L107" s="2">
        <f t="shared" si="49"/>
        <v>32159</v>
      </c>
      <c r="M107" s="2">
        <f t="shared" si="50"/>
        <v>2695</v>
      </c>
      <c r="N107" s="2">
        <f t="shared" si="51"/>
        <v>25788</v>
      </c>
      <c r="O107" s="2">
        <f t="shared" si="52"/>
        <v>9102</v>
      </c>
      <c r="P107" s="2">
        <f t="shared" si="53"/>
        <v>10201</v>
      </c>
      <c r="Q107" s="2">
        <f t="shared" si="54"/>
        <v>27089</v>
      </c>
      <c r="R107" s="2">
        <f t="shared" si="55"/>
        <v>11811</v>
      </c>
      <c r="S107" s="2">
        <f t="shared" si="56"/>
        <v>14156</v>
      </c>
      <c r="T107" s="2">
        <f t="shared" si="57"/>
        <v>6838</v>
      </c>
      <c r="U107" s="2">
        <f t="shared" si="58"/>
        <v>6467</v>
      </c>
      <c r="V107" s="2">
        <f t="shared" si="59"/>
        <v>35425</v>
      </c>
      <c r="W107" s="2">
        <f t="shared" si="60"/>
        <v>35305</v>
      </c>
      <c r="X107" s="2">
        <f t="shared" si="61"/>
        <v>16303</v>
      </c>
      <c r="Y107" s="2">
        <f t="shared" si="62"/>
        <v>30290</v>
      </c>
      <c r="Z107" s="2">
        <f t="shared" si="63"/>
        <v>12896</v>
      </c>
      <c r="AA107" s="2">
        <f t="shared" si="64"/>
        <v>21077</v>
      </c>
      <c r="AB107" s="2">
        <f t="shared" si="65"/>
        <v>30652</v>
      </c>
      <c r="AC107" s="2">
        <f t="shared" si="66"/>
        <v>1345</v>
      </c>
      <c r="AD107" s="2">
        <f t="shared" si="67"/>
        <v>18041</v>
      </c>
      <c r="AE107" s="2">
        <f t="shared" si="70"/>
        <v>5347</v>
      </c>
      <c r="AF107" s="2">
        <f t="shared" si="68"/>
        <v>13514</v>
      </c>
      <c r="AH107" s="2">
        <v>115</v>
      </c>
      <c r="AI107" s="2">
        <f t="shared" si="69"/>
        <v>46804</v>
      </c>
      <c r="AJ107" s="2">
        <f t="shared" si="71"/>
        <v>28510.543270277249</v>
      </c>
      <c r="AK107" s="2">
        <f t="shared" si="72"/>
        <v>80380.416128254554</v>
      </c>
      <c r="AL107" s="2">
        <f t="shared" si="73"/>
        <v>33677.317891230174</v>
      </c>
    </row>
  </sheetData>
  <mergeCells count="3">
    <mergeCell ref="A1:AL1"/>
    <mergeCell ref="AH2:AL2"/>
    <mergeCell ref="A2:AC2"/>
  </mergeCells>
  <phoneticPr fontId="0" type="noConversion"/>
  <conditionalFormatting sqref="Y4:Y107">
    <cfRule type="expression" dxfId="266" priority="358">
      <formula>MOD(ROW(Y4:BB107),2)</formula>
    </cfRule>
  </conditionalFormatting>
  <conditionalFormatting sqref="A4:E107">
    <cfRule type="expression" dxfId="265" priority="360">
      <formula>MOD(ROW(A4:Y107),2)</formula>
    </cfRule>
  </conditionalFormatting>
  <conditionalFormatting sqref="T4:T107">
    <cfRule type="expression" dxfId="264" priority="357">
      <formula>MOD(ROW(T4:BQ107),2)</formula>
    </cfRule>
  </conditionalFormatting>
  <conditionalFormatting sqref="T4:T107">
    <cfRule type="expression" dxfId="263" priority="356">
      <formula>MOD(ROW(T4:BW104),2)</formula>
    </cfRule>
  </conditionalFormatting>
  <conditionalFormatting sqref="T4:T107">
    <cfRule type="expression" dxfId="262" priority="355" stopIfTrue="1">
      <formula>MOD(ROW(T4:BT104),2)</formula>
    </cfRule>
  </conditionalFormatting>
  <conditionalFormatting sqref="T4:T107">
    <cfRule type="expression" dxfId="261" priority="354" stopIfTrue="1">
      <formula>MOD(ROW(T4:BS104),2)</formula>
    </cfRule>
  </conditionalFormatting>
  <conditionalFormatting sqref="T4:T107">
    <cfRule type="expression" dxfId="260" priority="353">
      <formula>MOD(ROW(T4:BP107),2)</formula>
    </cfRule>
  </conditionalFormatting>
  <conditionalFormatting sqref="T4:T107">
    <cfRule type="expression" dxfId="259" priority="352">
      <formula>MOD(ROW(T4:BQ104),2)</formula>
    </cfRule>
  </conditionalFormatting>
  <conditionalFormatting sqref="Z4:Z107">
    <cfRule type="expression" dxfId="258" priority="351">
      <formula>MOD(ROW(Z4:AT107),2)</formula>
    </cfRule>
  </conditionalFormatting>
  <conditionalFormatting sqref="Z6:Z106">
    <cfRule type="expression" dxfId="257" priority="350" stopIfTrue="1">
      <formula>MOD(ROW(Z6:AW106),2)</formula>
    </cfRule>
  </conditionalFormatting>
  <conditionalFormatting sqref="AA5:AA39 AB4:AE107">
    <cfRule type="expression" dxfId="256" priority="349" stopIfTrue="1">
      <formula>MOD(ROW(Z4:AA39),2)</formula>
    </cfRule>
  </conditionalFormatting>
  <conditionalFormatting sqref="AA4">
    <cfRule type="expression" dxfId="255" priority="348" stopIfTrue="1">
      <formula>MOD(ROW(Z4:AA39),2)</formula>
    </cfRule>
  </conditionalFormatting>
  <conditionalFormatting sqref="AA4:AA107">
    <cfRule type="expression" dxfId="254" priority="347" stopIfTrue="1">
      <formula>MOD(ROW(AA4:AA39),2)</formula>
    </cfRule>
  </conditionalFormatting>
  <conditionalFormatting sqref="AA5:AA39">
    <cfRule type="expression" dxfId="253" priority="346" stopIfTrue="1">
      <formula>MOD(ROW(Z5:AA40),2)</formula>
    </cfRule>
  </conditionalFormatting>
  <conditionalFormatting sqref="AA4">
    <cfRule type="expression" dxfId="252" priority="345" stopIfTrue="1">
      <formula>MOD(ROW(Z4:AA39),2)</formula>
    </cfRule>
  </conditionalFormatting>
  <conditionalFormatting sqref="AA4:AA107">
    <cfRule type="expression" dxfId="251" priority="344" stopIfTrue="1">
      <formula>MOD(ROW(AA4:AA39),2)</formula>
    </cfRule>
  </conditionalFormatting>
  <conditionalFormatting sqref="AA5:AA39">
    <cfRule type="expression" dxfId="250" priority="343" stopIfTrue="1">
      <formula>MOD(ROW(Z5:AA40),2)</formula>
    </cfRule>
  </conditionalFormatting>
  <conditionalFormatting sqref="AA5:AA39">
    <cfRule type="expression" dxfId="249" priority="342" stopIfTrue="1">
      <formula>MOD(ROW(Z5:AA40),2)</formula>
    </cfRule>
  </conditionalFormatting>
  <conditionalFormatting sqref="AA5:AA104">
    <cfRule type="expression" dxfId="248" priority="341" stopIfTrue="1">
      <formula>MOD(ROW(Z5:AA40),2)</formula>
    </cfRule>
  </conditionalFormatting>
  <conditionalFormatting sqref="AA5:AA104">
    <cfRule type="expression" dxfId="247" priority="340" stopIfTrue="1">
      <formula>MOD(ROW(Z5:AA40),2)</formula>
    </cfRule>
  </conditionalFormatting>
  <conditionalFormatting sqref="AA5:AA107">
    <cfRule type="expression" dxfId="246" priority="339" stopIfTrue="1">
      <formula>MOD(ROW(Z5:AA40),2)</formula>
    </cfRule>
  </conditionalFormatting>
  <conditionalFormatting sqref="AA5:AA107">
    <cfRule type="expression" dxfId="245" priority="338" stopIfTrue="1">
      <formula>MOD(ROW(Z5:AA40),2)</formula>
    </cfRule>
  </conditionalFormatting>
  <conditionalFormatting sqref="AB4:AF107">
    <cfRule type="expression" dxfId="244" priority="335" stopIfTrue="1">
      <formula>MOD(ROW(AB4:AB39),2)</formula>
    </cfRule>
  </conditionalFormatting>
  <conditionalFormatting sqref="AB4:AF107">
    <cfRule type="expression" dxfId="243" priority="332" stopIfTrue="1">
      <formula>MOD(ROW(AB4:AB39),2)</formula>
    </cfRule>
  </conditionalFormatting>
  <conditionalFormatting sqref="AB4:AF4">
    <cfRule type="expression" dxfId="242" priority="325" stopIfTrue="1">
      <formula>MOD(ROW(AB4:AB39),2)</formula>
    </cfRule>
  </conditionalFormatting>
  <conditionalFormatting sqref="AB4:AF4">
    <cfRule type="expression" dxfId="241" priority="324" stopIfTrue="1">
      <formula>MOD(ROW(AB4:AB39),2)</formula>
    </cfRule>
  </conditionalFormatting>
  <conditionalFormatting sqref="AB4:AF4">
    <cfRule type="expression" dxfId="240" priority="323" stopIfTrue="1">
      <formula>MOD(ROW(AB4:AB39),2)</formula>
    </cfRule>
  </conditionalFormatting>
  <conditionalFormatting sqref="AB4:AF4">
    <cfRule type="expression" dxfId="239" priority="322" stopIfTrue="1">
      <formula>MOD(ROW(AB4:AB39),2)</formula>
    </cfRule>
  </conditionalFormatting>
  <conditionalFormatting sqref="AB4:AF4">
    <cfRule type="expression" dxfId="238" priority="321" stopIfTrue="1">
      <formula>MOD(ROW(AB4:AB39),2)</formula>
    </cfRule>
  </conditionalFormatting>
  <conditionalFormatting sqref="AB4 AF4:AF107">
    <cfRule type="expression" dxfId="237" priority="320" stopIfTrue="1">
      <formula>MOD(ROW(AB4:BG104),2)</formula>
    </cfRule>
  </conditionalFormatting>
  <conditionalFormatting sqref="AB4 AF4:AF107">
    <cfRule type="expression" dxfId="236" priority="319">
      <formula>MOD(ROW(AB4:BJ104),2)</formula>
    </cfRule>
  </conditionalFormatting>
  <conditionalFormatting sqref="AB4 AF4:AF107">
    <cfRule type="expression" dxfId="235" priority="318">
      <formula>MOD(ROW(AB4:BD106),2)</formula>
    </cfRule>
  </conditionalFormatting>
  <conditionalFormatting sqref="AC4:AF4">
    <cfRule type="expression" dxfId="234" priority="316" stopIfTrue="1">
      <formula>MOD(ROW(AC4:AC39),2)</formula>
    </cfRule>
  </conditionalFormatting>
  <conditionalFormatting sqref="AC4:AF4">
    <cfRule type="expression" dxfId="233" priority="315" stopIfTrue="1">
      <formula>MOD(ROW(AC4:AC39),2)</formula>
    </cfRule>
  </conditionalFormatting>
  <conditionalFormatting sqref="AC4:AF4">
    <cfRule type="expression" dxfId="232" priority="310" stopIfTrue="1">
      <formula>MOD(ROW(AC4:AC39),2)</formula>
    </cfRule>
  </conditionalFormatting>
  <conditionalFormatting sqref="AC4:AF4">
    <cfRule type="expression" dxfId="231" priority="309" stopIfTrue="1">
      <formula>MOD(ROW(AC4:AC39),2)</formula>
    </cfRule>
  </conditionalFormatting>
  <conditionalFormatting sqref="AC4:AF4">
    <cfRule type="expression" dxfId="230" priority="304" stopIfTrue="1">
      <formula>MOD(ROW(AC4:AC39),2)</formula>
    </cfRule>
  </conditionalFormatting>
  <conditionalFormatting sqref="AC4:AF4">
    <cfRule type="expression" dxfId="229" priority="303" stopIfTrue="1">
      <formula>MOD(ROW(AC4:AC39),2)</formula>
    </cfRule>
  </conditionalFormatting>
  <conditionalFormatting sqref="AC4:AF4">
    <cfRule type="expression" dxfId="228" priority="298" stopIfTrue="1">
      <formula>MOD(ROW(AC4:AC39),2)</formula>
    </cfRule>
  </conditionalFormatting>
  <conditionalFormatting sqref="AC4:AF4">
    <cfRule type="expression" dxfId="227" priority="297" stopIfTrue="1">
      <formula>MOD(ROW(AC4:AC39),2)</formula>
    </cfRule>
  </conditionalFormatting>
  <conditionalFormatting sqref="AC4:AF4">
    <cfRule type="expression" dxfId="226" priority="292" stopIfTrue="1">
      <formula>MOD(ROW(AC4:AC39),2)</formula>
    </cfRule>
  </conditionalFormatting>
  <conditionalFormatting sqref="AC4:AF4">
    <cfRule type="expression" dxfId="225" priority="288" stopIfTrue="1">
      <formula>MOD(ROW(AC4:AC39),2)</formula>
    </cfRule>
  </conditionalFormatting>
  <conditionalFormatting sqref="AC4:AF4">
    <cfRule type="expression" dxfId="224" priority="283" stopIfTrue="1">
      <formula>MOD(ROW(AC4:AC39),2)</formula>
    </cfRule>
  </conditionalFormatting>
  <conditionalFormatting sqref="AC4:AF4">
    <cfRule type="expression" dxfId="223" priority="282" stopIfTrue="1">
      <formula>MOD(ROW(AC4:AC39),2)</formula>
    </cfRule>
  </conditionalFormatting>
  <conditionalFormatting sqref="AC4:AF4">
    <cfRule type="expression" dxfId="222" priority="277" stopIfTrue="1">
      <formula>MOD(ROW(AC4:AC39),2)</formula>
    </cfRule>
  </conditionalFormatting>
  <conditionalFormatting sqref="AE4:AE6 AB5:AF107">
    <cfRule type="expression" dxfId="221" priority="271" stopIfTrue="1">
      <formula>MOD(ROW(AB4:AB39),2)</formula>
    </cfRule>
  </conditionalFormatting>
  <conditionalFormatting sqref="AE4:AE6 AB5:AF107">
    <cfRule type="expression" dxfId="220" priority="270" stopIfTrue="1">
      <formula>MOD(ROW(AB4:AB39),2)</formula>
    </cfRule>
  </conditionalFormatting>
  <conditionalFormatting sqref="AE4:AE6 AB5:AF107">
    <cfRule type="expression" dxfId="219" priority="269" stopIfTrue="1">
      <formula>MOD(ROW(AB4:AB39),2)</formula>
    </cfRule>
  </conditionalFormatting>
  <conditionalFormatting sqref="AE4:AE6 AB5:AF107">
    <cfRule type="expression" dxfId="218" priority="268" stopIfTrue="1">
      <formula>MOD(ROW(AB4:AB39),2)</formula>
    </cfRule>
  </conditionalFormatting>
  <conditionalFormatting sqref="AE4:AE6 AB5:AF107">
    <cfRule type="expression" dxfId="217" priority="267" stopIfTrue="1">
      <formula>MOD(ROW(AB4:AB39),2)</formula>
    </cfRule>
  </conditionalFormatting>
  <conditionalFormatting sqref="AB5:AB107">
    <cfRule type="expression" dxfId="216" priority="266" stopIfTrue="1">
      <formula>MOD(ROW(AB5:BG105),2)</formula>
    </cfRule>
  </conditionalFormatting>
  <conditionalFormatting sqref="AB5:AB107">
    <cfRule type="expression" dxfId="215" priority="265">
      <formula>MOD(ROW(AB5:BJ105),2)</formula>
    </cfRule>
  </conditionalFormatting>
  <conditionalFormatting sqref="AB5:AB107">
    <cfRule type="expression" dxfId="214" priority="264">
      <formula>MOD(ROW(AB5:BD107),2)</formula>
    </cfRule>
  </conditionalFormatting>
  <conditionalFormatting sqref="AE4:AE6 AC5:AF107">
    <cfRule type="expression" dxfId="213" priority="262" stopIfTrue="1">
      <formula>MOD(ROW(AC4:AC39),2)</formula>
    </cfRule>
  </conditionalFormatting>
  <conditionalFormatting sqref="AE4:AE6 AC5:AF107">
    <cfRule type="expression" dxfId="212" priority="261" stopIfTrue="1">
      <formula>MOD(ROW(AC4:AC39),2)</formula>
    </cfRule>
  </conditionalFormatting>
  <conditionalFormatting sqref="AE4:AE6 AC5:AF107">
    <cfRule type="expression" dxfId="211" priority="256" stopIfTrue="1">
      <formula>MOD(ROW(AC4:AC39),2)</formula>
    </cfRule>
  </conditionalFormatting>
  <conditionalFormatting sqref="AE4:AE6 AC5:AF107">
    <cfRule type="expression" dxfId="210" priority="255" stopIfTrue="1">
      <formula>MOD(ROW(AC4:AC39),2)</formula>
    </cfRule>
  </conditionalFormatting>
  <conditionalFormatting sqref="AE4:AE6 AC5:AF107">
    <cfRule type="expression" dxfId="209" priority="250" stopIfTrue="1">
      <formula>MOD(ROW(AC4:AC39),2)</formula>
    </cfRule>
  </conditionalFormatting>
  <conditionalFormatting sqref="AE4:AE6 AC5:AF107">
    <cfRule type="expression" dxfId="208" priority="249" stopIfTrue="1">
      <formula>MOD(ROW(AC4:AC39),2)</formula>
    </cfRule>
  </conditionalFormatting>
  <conditionalFormatting sqref="AE4:AE6 AC5:AF107">
    <cfRule type="expression" dxfId="207" priority="244" stopIfTrue="1">
      <formula>MOD(ROW(AC4:AC39),2)</formula>
    </cfRule>
  </conditionalFormatting>
  <conditionalFormatting sqref="AE4:AE6 AC5:AF107">
    <cfRule type="expression" dxfId="206" priority="243" stopIfTrue="1">
      <formula>MOD(ROW(AC4:AC39),2)</formula>
    </cfRule>
  </conditionalFormatting>
  <conditionalFormatting sqref="AE4:AE6 AC5:AF107">
    <cfRule type="expression" dxfId="205" priority="238" stopIfTrue="1">
      <formula>MOD(ROW(AC4:AC39),2)</formula>
    </cfRule>
  </conditionalFormatting>
  <conditionalFormatting sqref="AE4:AE6 AC5:AF107">
    <cfRule type="expression" dxfId="204" priority="234" stopIfTrue="1">
      <formula>MOD(ROW(AC4:AC39),2)</formula>
    </cfRule>
  </conditionalFormatting>
  <conditionalFormatting sqref="AE4:AE6 AC5:AF107">
    <cfRule type="expression" dxfId="203" priority="229" stopIfTrue="1">
      <formula>MOD(ROW(AC4:AC39),2)</formula>
    </cfRule>
  </conditionalFormatting>
  <conditionalFormatting sqref="AE4:AE6 AC5:AF107">
    <cfRule type="expression" dxfId="202" priority="228" stopIfTrue="1">
      <formula>MOD(ROW(AC4:AC39),2)</formula>
    </cfRule>
  </conditionalFormatting>
  <conditionalFormatting sqref="AE4:AE6 AC5:AF107">
    <cfRule type="expression" dxfId="201" priority="223" stopIfTrue="1">
      <formula>MOD(ROW(AC4:AC39),2)</formula>
    </cfRule>
  </conditionalFormatting>
  <conditionalFormatting sqref="AJ4:AL107">
    <cfRule type="expression" dxfId="200" priority="209" stopIfTrue="1">
      <formula>MOD(ROW(AJ4:BG89),2)</formula>
    </cfRule>
  </conditionalFormatting>
  <conditionalFormatting sqref="AH8">
    <cfRule type="expression" dxfId="199" priority="219" stopIfTrue="1">
      <formula>MOD(ROW(AH8:BJ107),2)</formula>
    </cfRule>
  </conditionalFormatting>
  <conditionalFormatting sqref="AH7">
    <cfRule type="expression" dxfId="198" priority="218">
      <formula>MOD(ROW(AH7:BM107),2)</formula>
    </cfRule>
  </conditionalFormatting>
  <conditionalFormatting sqref="AH7">
    <cfRule type="expression" dxfId="197" priority="217" stopIfTrue="1">
      <formula>MOD(ROW(AH7:BJ107),2)</formula>
    </cfRule>
  </conditionalFormatting>
  <conditionalFormatting sqref="AH7:AH107">
    <cfRule type="expression" dxfId="196" priority="216">
      <formula>MOD(ROW(AH7:BG109),2)</formula>
    </cfRule>
  </conditionalFormatting>
  <conditionalFormatting sqref="AH9:AH10">
    <cfRule type="expression" dxfId="195" priority="215" stopIfTrue="1">
      <formula>MOD(ROW(AH9:BJ107),2)</formula>
    </cfRule>
  </conditionalFormatting>
  <conditionalFormatting sqref="AH11:AH107">
    <cfRule type="expression" dxfId="194" priority="214" stopIfTrue="1">
      <formula>MOD(ROW(AH11:BJ107),2)</formula>
    </cfRule>
  </conditionalFormatting>
  <conditionalFormatting sqref="AH8:AH107">
    <cfRule type="expression" dxfId="193" priority="213">
      <formula>MOD(ROW(AH8:BM107),2)</formula>
    </cfRule>
  </conditionalFormatting>
  <conditionalFormatting sqref="AH4:AH6">
    <cfRule type="expression" dxfId="192" priority="212">
      <formula>MOD(ROW(AH4:BF107),2)</formula>
    </cfRule>
  </conditionalFormatting>
  <conditionalFormatting sqref="AI4">
    <cfRule type="expression" dxfId="191" priority="211" stopIfTrue="1">
      <formula>MOD(ROW(AI4:BF89),2)</formula>
    </cfRule>
  </conditionalFormatting>
  <conditionalFormatting sqref="AI5:AI107">
    <cfRule type="expression" dxfId="190" priority="210" stopIfTrue="1">
      <formula>MOD(ROW(AI5:BF90),2)</formula>
    </cfRule>
  </conditionalFormatting>
  <conditionalFormatting sqref="AH5">
    <cfRule type="expression" dxfId="189" priority="208" stopIfTrue="1">
      <formula>MOD(ROW(AG5:AH40),2)</formula>
    </cfRule>
  </conditionalFormatting>
  <conditionalFormatting sqref="AH4">
    <cfRule type="expression" dxfId="188" priority="207" stopIfTrue="1">
      <formula>MOD(ROW(AG4:AH39),2)</formula>
    </cfRule>
  </conditionalFormatting>
  <conditionalFormatting sqref="AH4:AH107">
    <cfRule type="expression" dxfId="187" priority="206" stopIfTrue="1">
      <formula>MOD(ROW(AH4:AH39),2)</formula>
    </cfRule>
  </conditionalFormatting>
  <conditionalFormatting sqref="AH5">
    <cfRule type="expression" dxfId="186" priority="205" stopIfTrue="1">
      <formula>MOD(ROW(AG5:AH40),2)</formula>
    </cfRule>
  </conditionalFormatting>
  <conditionalFormatting sqref="AH4">
    <cfRule type="expression" dxfId="185" priority="204" stopIfTrue="1">
      <formula>MOD(ROW(AG4:AH39),2)</formula>
    </cfRule>
  </conditionalFormatting>
  <conditionalFormatting sqref="AH4:AH107">
    <cfRule type="expression" dxfId="184" priority="203" stopIfTrue="1">
      <formula>MOD(ROW(AH4:AH39),2)</formula>
    </cfRule>
  </conditionalFormatting>
  <conditionalFormatting sqref="AH5">
    <cfRule type="expression" dxfId="183" priority="202" stopIfTrue="1">
      <formula>MOD(ROW(AG5:AH40),2)</formula>
    </cfRule>
  </conditionalFormatting>
  <conditionalFormatting sqref="AH5">
    <cfRule type="expression" dxfId="182" priority="201" stopIfTrue="1">
      <formula>MOD(ROW(AG5:AH40),2)</formula>
    </cfRule>
  </conditionalFormatting>
  <conditionalFormatting sqref="AH5">
    <cfRule type="expression" dxfId="181" priority="200" stopIfTrue="1">
      <formula>MOD(ROW(AG5:AH40),2)</formula>
    </cfRule>
  </conditionalFormatting>
  <conditionalFormatting sqref="AH5">
    <cfRule type="expression" dxfId="180" priority="199" stopIfTrue="1">
      <formula>MOD(ROW(AG5:AH40),2)</formula>
    </cfRule>
  </conditionalFormatting>
  <conditionalFormatting sqref="AH5">
    <cfRule type="expression" dxfId="179" priority="198" stopIfTrue="1">
      <formula>MOD(ROW(AG5:AH40),2)</formula>
    </cfRule>
  </conditionalFormatting>
  <conditionalFormatting sqref="AH5">
    <cfRule type="expression" dxfId="178" priority="197" stopIfTrue="1">
      <formula>MOD(ROW(AG5:AH40),2)</formula>
    </cfRule>
  </conditionalFormatting>
  <conditionalFormatting sqref="AH4">
    <cfRule type="expression" dxfId="177" priority="196" stopIfTrue="1">
      <formula>MOD(ROW(AH4:AH39),2)</formula>
    </cfRule>
  </conditionalFormatting>
  <conditionalFormatting sqref="AH4">
    <cfRule type="expression" dxfId="176" priority="195" stopIfTrue="1">
      <formula>MOD(ROW(AH4:AH39),2)</formula>
    </cfRule>
  </conditionalFormatting>
  <conditionalFormatting sqref="AH4">
    <cfRule type="expression" dxfId="175" priority="194" stopIfTrue="1">
      <formula>MOD(ROW(AH4:AH39),2)</formula>
    </cfRule>
  </conditionalFormatting>
  <conditionalFormatting sqref="AH4">
    <cfRule type="expression" dxfId="174" priority="193" stopIfTrue="1">
      <formula>MOD(ROW(AH4:AH39),2)</formula>
    </cfRule>
  </conditionalFormatting>
  <conditionalFormatting sqref="AH4">
    <cfRule type="expression" dxfId="173" priority="192" stopIfTrue="1">
      <formula>MOD(ROW(AH4:AH39),2)</formula>
    </cfRule>
  </conditionalFormatting>
  <conditionalFormatting sqref="AH4">
    <cfRule type="expression" dxfId="172" priority="191" stopIfTrue="1">
      <formula>MOD(ROW(AG4:AH39),2)</formula>
    </cfRule>
  </conditionalFormatting>
  <conditionalFormatting sqref="AH4">
    <cfRule type="expression" dxfId="171" priority="190" stopIfTrue="1">
      <formula>MOD(ROW(AH4:AH39),2)</formula>
    </cfRule>
  </conditionalFormatting>
  <conditionalFormatting sqref="AH4">
    <cfRule type="expression" dxfId="170" priority="189" stopIfTrue="1">
      <formula>MOD(ROW(AH4:AH39),2)</formula>
    </cfRule>
  </conditionalFormatting>
  <conditionalFormatting sqref="AH4">
    <cfRule type="expression" dxfId="169" priority="188" stopIfTrue="1">
      <formula>MOD(ROW(AG4:AH39),2)</formula>
    </cfRule>
  </conditionalFormatting>
  <conditionalFormatting sqref="AH4">
    <cfRule type="expression" dxfId="168" priority="187" stopIfTrue="1">
      <formula>MOD(ROW(AG4:AH39),2)</formula>
    </cfRule>
  </conditionalFormatting>
  <conditionalFormatting sqref="AH4">
    <cfRule type="expression" dxfId="167" priority="186" stopIfTrue="1">
      <formula>MOD(ROW(AG4:AH39),2)</formula>
    </cfRule>
  </conditionalFormatting>
  <conditionalFormatting sqref="AH4">
    <cfRule type="expression" dxfId="166" priority="185" stopIfTrue="1">
      <formula>MOD(ROW(AG4:AH39),2)</formula>
    </cfRule>
  </conditionalFormatting>
  <conditionalFormatting sqref="AH4">
    <cfRule type="expression" dxfId="165" priority="184" stopIfTrue="1">
      <formula>MOD(ROW(AH4:AH39),2)</formula>
    </cfRule>
  </conditionalFormatting>
  <conditionalFormatting sqref="AH4">
    <cfRule type="expression" dxfId="164" priority="183" stopIfTrue="1">
      <formula>MOD(ROW(AH4:AH39),2)</formula>
    </cfRule>
  </conditionalFormatting>
  <conditionalFormatting sqref="AH4">
    <cfRule type="expression" dxfId="163" priority="182" stopIfTrue="1">
      <formula>MOD(ROW(AG4:AH39),2)</formula>
    </cfRule>
  </conditionalFormatting>
  <conditionalFormatting sqref="AH4">
    <cfRule type="expression" dxfId="162" priority="181" stopIfTrue="1">
      <formula>MOD(ROW(AG4:AH39),2)</formula>
    </cfRule>
  </conditionalFormatting>
  <conditionalFormatting sqref="AH4">
    <cfRule type="expression" dxfId="161" priority="180" stopIfTrue="1">
      <formula>MOD(ROW(AG4:AH39),2)</formula>
    </cfRule>
  </conditionalFormatting>
  <conditionalFormatting sqref="AH4">
    <cfRule type="expression" dxfId="160" priority="179" stopIfTrue="1">
      <formula>MOD(ROW(AG4:AH39),2)</formula>
    </cfRule>
  </conditionalFormatting>
  <conditionalFormatting sqref="AH4">
    <cfRule type="expression" dxfId="159" priority="178" stopIfTrue="1">
      <formula>MOD(ROW(AH4:AH39),2)</formula>
    </cfRule>
  </conditionalFormatting>
  <conditionalFormatting sqref="AH4">
    <cfRule type="expression" dxfId="158" priority="177" stopIfTrue="1">
      <formula>MOD(ROW(AH4:AH39),2)</formula>
    </cfRule>
  </conditionalFormatting>
  <conditionalFormatting sqref="AH4">
    <cfRule type="expression" dxfId="157" priority="176" stopIfTrue="1">
      <formula>MOD(ROW(AG4:AH39),2)</formula>
    </cfRule>
  </conditionalFormatting>
  <conditionalFormatting sqref="AH4">
    <cfRule type="expression" dxfId="156" priority="175" stopIfTrue="1">
      <formula>MOD(ROW(AG4:AH39),2)</formula>
    </cfRule>
  </conditionalFormatting>
  <conditionalFormatting sqref="AH4">
    <cfRule type="expression" dxfId="155" priority="174" stopIfTrue="1">
      <formula>MOD(ROW(AG4:AH39),2)</formula>
    </cfRule>
  </conditionalFormatting>
  <conditionalFormatting sqref="AH4">
    <cfRule type="expression" dxfId="154" priority="173" stopIfTrue="1">
      <formula>MOD(ROW(AG4:AH39),2)</formula>
    </cfRule>
  </conditionalFormatting>
  <conditionalFormatting sqref="AH4">
    <cfRule type="expression" dxfId="153" priority="172" stopIfTrue="1">
      <formula>MOD(ROW(AH4:AH39),2)</formula>
    </cfRule>
  </conditionalFormatting>
  <conditionalFormatting sqref="AH4">
    <cfRule type="expression" dxfId="152" priority="171" stopIfTrue="1">
      <formula>MOD(ROW(AH4:AH39),2)</formula>
    </cfRule>
  </conditionalFormatting>
  <conditionalFormatting sqref="AH4">
    <cfRule type="expression" dxfId="151" priority="170" stopIfTrue="1">
      <formula>MOD(ROW(AG4:AH39),2)</formula>
    </cfRule>
  </conditionalFormatting>
  <conditionalFormatting sqref="AH4">
    <cfRule type="expression" dxfId="150" priority="169" stopIfTrue="1">
      <formula>MOD(ROW(AG4:AH39),2)</formula>
    </cfRule>
  </conditionalFormatting>
  <conditionalFormatting sqref="AH4">
    <cfRule type="expression" dxfId="149" priority="168" stopIfTrue="1">
      <formula>MOD(ROW(AG4:AH39),2)</formula>
    </cfRule>
  </conditionalFormatting>
  <conditionalFormatting sqref="AH4">
    <cfRule type="expression" dxfId="148" priority="167" stopIfTrue="1">
      <formula>MOD(ROW(AG4:AH39),2)</formula>
    </cfRule>
  </conditionalFormatting>
  <conditionalFormatting sqref="AH4">
    <cfRule type="expression" dxfId="147" priority="166" stopIfTrue="1">
      <formula>MOD(ROW(AH4:AH39),2)</formula>
    </cfRule>
  </conditionalFormatting>
  <conditionalFormatting sqref="AH4">
    <cfRule type="expression" dxfId="146" priority="165">
      <formula>MOD(ROW(AH4:BN104),2)</formula>
    </cfRule>
  </conditionalFormatting>
  <conditionalFormatting sqref="AH4">
    <cfRule type="expression" dxfId="145" priority="164">
      <formula>MOD(ROW(AH4:BH106),2)</formula>
    </cfRule>
  </conditionalFormatting>
  <conditionalFormatting sqref="AH4">
    <cfRule type="expression" dxfId="144" priority="163" stopIfTrue="1">
      <formula>MOD(ROW(AH4:BK104),2)</formula>
    </cfRule>
  </conditionalFormatting>
  <conditionalFormatting sqref="AH4">
    <cfRule type="expression" dxfId="143" priority="162" stopIfTrue="1">
      <formula>MOD(ROW(AH4:AH39),2)</formula>
    </cfRule>
  </conditionalFormatting>
  <conditionalFormatting sqref="AH4">
    <cfRule type="expression" dxfId="142" priority="161" stopIfTrue="1">
      <formula>MOD(ROW(AG4:AH39),2)</formula>
    </cfRule>
  </conditionalFormatting>
  <conditionalFormatting sqref="AH4">
    <cfRule type="expression" dxfId="141" priority="160" stopIfTrue="1">
      <formula>MOD(ROW(AG4:AH39),2)</formula>
    </cfRule>
  </conditionalFormatting>
  <conditionalFormatting sqref="AH4">
    <cfRule type="expression" dxfId="140" priority="159" stopIfTrue="1">
      <formula>MOD(ROW(AG4:AH39),2)</formula>
    </cfRule>
  </conditionalFormatting>
  <conditionalFormatting sqref="AH4">
    <cfRule type="expression" dxfId="139" priority="158" stopIfTrue="1">
      <formula>MOD(ROW(AG4:AH39),2)</formula>
    </cfRule>
  </conditionalFormatting>
  <conditionalFormatting sqref="AH4">
    <cfRule type="expression" dxfId="138" priority="157" stopIfTrue="1">
      <formula>MOD(ROW(AH4:AH39),2)</formula>
    </cfRule>
  </conditionalFormatting>
  <conditionalFormatting sqref="AH4">
    <cfRule type="expression" dxfId="137" priority="156" stopIfTrue="1">
      <formula>MOD(ROW(AH4:AH39),2)</formula>
    </cfRule>
  </conditionalFormatting>
  <conditionalFormatting sqref="AH4">
    <cfRule type="expression" dxfId="136" priority="155" stopIfTrue="1">
      <formula>MOD(ROW(AG4:AH39),2)</formula>
    </cfRule>
  </conditionalFormatting>
  <conditionalFormatting sqref="AH4">
    <cfRule type="expression" dxfId="135" priority="154" stopIfTrue="1">
      <formula>MOD(ROW(AG4:AH39),2)</formula>
    </cfRule>
  </conditionalFormatting>
  <conditionalFormatting sqref="AH4">
    <cfRule type="expression" dxfId="134" priority="153" stopIfTrue="1">
      <formula>MOD(ROW(AG4:AH39),2)</formula>
    </cfRule>
  </conditionalFormatting>
  <conditionalFormatting sqref="AH4">
    <cfRule type="expression" dxfId="133" priority="152" stopIfTrue="1">
      <formula>MOD(ROW(AG4:AH39),2)</formula>
    </cfRule>
  </conditionalFormatting>
  <conditionalFormatting sqref="AH4">
    <cfRule type="expression" dxfId="132" priority="151" stopIfTrue="1">
      <formula>MOD(ROW(AH4:AH39),2)</formula>
    </cfRule>
  </conditionalFormatting>
  <conditionalFormatting sqref="AH4">
    <cfRule type="expression" dxfId="131" priority="150">
      <formula>MOD(ROW(AH4:BN104),2)</formula>
    </cfRule>
  </conditionalFormatting>
  <conditionalFormatting sqref="AH4">
    <cfRule type="expression" dxfId="130" priority="149">
      <formula>MOD(ROW(AH4:BH106),2)</formula>
    </cfRule>
  </conditionalFormatting>
  <conditionalFormatting sqref="AH4">
    <cfRule type="expression" dxfId="129" priority="148" stopIfTrue="1">
      <formula>MOD(ROW(AH4:BK104),2)</formula>
    </cfRule>
  </conditionalFormatting>
  <conditionalFormatting sqref="AH5:AH107">
    <cfRule type="expression" dxfId="128" priority="147" stopIfTrue="1">
      <formula>MOD(ROW(AG5:AH40),2)</formula>
    </cfRule>
  </conditionalFormatting>
  <conditionalFormatting sqref="AH5:AH107">
    <cfRule type="expression" dxfId="127" priority="146" stopIfTrue="1">
      <formula>MOD(ROW(AG5:AH40),2)</formula>
    </cfRule>
  </conditionalFormatting>
  <conditionalFormatting sqref="AH5:AH107">
    <cfRule type="expression" dxfId="126" priority="145" stopIfTrue="1">
      <formula>MOD(ROW(AH5:AH40),2)</formula>
    </cfRule>
  </conditionalFormatting>
  <conditionalFormatting sqref="AH5:AH107">
    <cfRule type="expression" dxfId="125" priority="144" stopIfTrue="1">
      <formula>MOD(ROW(AH5:AH40),2)</formula>
    </cfRule>
  </conditionalFormatting>
  <conditionalFormatting sqref="AH5:AH107">
    <cfRule type="expression" dxfId="124" priority="143" stopIfTrue="1">
      <formula>MOD(ROW(AH5:AH40),2)</formula>
    </cfRule>
  </conditionalFormatting>
  <conditionalFormatting sqref="AH5:AH107">
    <cfRule type="expression" dxfId="123" priority="142" stopIfTrue="1">
      <formula>MOD(ROW(AH5:AH40),2)</formula>
    </cfRule>
  </conditionalFormatting>
  <conditionalFormatting sqref="AH5:AH107">
    <cfRule type="expression" dxfId="122" priority="141" stopIfTrue="1">
      <formula>MOD(ROW(AH5:AH40),2)</formula>
    </cfRule>
  </conditionalFormatting>
  <conditionalFormatting sqref="AH5:AH107">
    <cfRule type="expression" dxfId="121" priority="140" stopIfTrue="1">
      <formula>MOD(ROW(AG5:AH40),2)</formula>
    </cfRule>
  </conditionalFormatting>
  <conditionalFormatting sqref="AH5:AH107">
    <cfRule type="expression" dxfId="120" priority="139" stopIfTrue="1">
      <formula>MOD(ROW(AH5:AH40),2)</formula>
    </cfRule>
  </conditionalFormatting>
  <conditionalFormatting sqref="AH5:AH107">
    <cfRule type="expression" dxfId="119" priority="138" stopIfTrue="1">
      <formula>MOD(ROW(AH5:AH40),2)</formula>
    </cfRule>
  </conditionalFormatting>
  <conditionalFormatting sqref="AH5:AH107">
    <cfRule type="expression" dxfId="118" priority="137" stopIfTrue="1">
      <formula>MOD(ROW(AG5:AH40),2)</formula>
    </cfRule>
  </conditionalFormatting>
  <conditionalFormatting sqref="AH5:AH107">
    <cfRule type="expression" dxfId="117" priority="136" stopIfTrue="1">
      <formula>MOD(ROW(AG5:AH40),2)</formula>
    </cfRule>
  </conditionalFormatting>
  <conditionalFormatting sqref="AH5:AH107">
    <cfRule type="expression" dxfId="116" priority="135" stopIfTrue="1">
      <formula>MOD(ROW(AG5:AH40),2)</formula>
    </cfRule>
  </conditionalFormatting>
  <conditionalFormatting sqref="AH5:AH107">
    <cfRule type="expression" dxfId="115" priority="134" stopIfTrue="1">
      <formula>MOD(ROW(AG5:AH40),2)</formula>
    </cfRule>
  </conditionalFormatting>
  <conditionalFormatting sqref="AH5:AH107">
    <cfRule type="expression" dxfId="114" priority="133" stopIfTrue="1">
      <formula>MOD(ROW(AH5:AH40),2)</formula>
    </cfRule>
  </conditionalFormatting>
  <conditionalFormatting sqref="AH5:AH107">
    <cfRule type="expression" dxfId="113" priority="132" stopIfTrue="1">
      <formula>MOD(ROW(AH5:AH40),2)</formula>
    </cfRule>
  </conditionalFormatting>
  <conditionalFormatting sqref="AH5:AH107">
    <cfRule type="expression" dxfId="112" priority="131" stopIfTrue="1">
      <formula>MOD(ROW(AG5:AH40),2)</formula>
    </cfRule>
  </conditionalFormatting>
  <conditionalFormatting sqref="AH5:AH107">
    <cfRule type="expression" dxfId="111" priority="130" stopIfTrue="1">
      <formula>MOD(ROW(AG5:AH40),2)</formula>
    </cfRule>
  </conditionalFormatting>
  <conditionalFormatting sqref="AH5:AH107">
    <cfRule type="expression" dxfId="110" priority="129" stopIfTrue="1">
      <formula>MOD(ROW(AG5:AH40),2)</formula>
    </cfRule>
  </conditionalFormatting>
  <conditionalFormatting sqref="AH5:AH107">
    <cfRule type="expression" dxfId="109" priority="128" stopIfTrue="1">
      <formula>MOD(ROW(AG5:AH40),2)</formula>
    </cfRule>
  </conditionalFormatting>
  <conditionalFormatting sqref="AH5:AH107">
    <cfRule type="expression" dxfId="108" priority="127" stopIfTrue="1">
      <formula>MOD(ROW(AH5:AH40),2)</formula>
    </cfRule>
  </conditionalFormatting>
  <conditionalFormatting sqref="AH5:AH107">
    <cfRule type="expression" dxfId="107" priority="126" stopIfTrue="1">
      <formula>MOD(ROW(AH5:AH40),2)</formula>
    </cfRule>
  </conditionalFormatting>
  <conditionalFormatting sqref="AH5:AH107">
    <cfRule type="expression" dxfId="106" priority="125" stopIfTrue="1">
      <formula>MOD(ROW(AG5:AH40),2)</formula>
    </cfRule>
  </conditionalFormatting>
  <conditionalFormatting sqref="AH5:AH107">
    <cfRule type="expression" dxfId="105" priority="124" stopIfTrue="1">
      <formula>MOD(ROW(AG5:AH40),2)</formula>
    </cfRule>
  </conditionalFormatting>
  <conditionalFormatting sqref="AH5:AH107">
    <cfRule type="expression" dxfId="104" priority="123" stopIfTrue="1">
      <formula>MOD(ROW(AG5:AH40),2)</formula>
    </cfRule>
  </conditionalFormatting>
  <conditionalFormatting sqref="AH5:AH107">
    <cfRule type="expression" dxfId="103" priority="122" stopIfTrue="1">
      <formula>MOD(ROW(AG5:AH40),2)</formula>
    </cfRule>
  </conditionalFormatting>
  <conditionalFormatting sqref="AH5:AH107">
    <cfRule type="expression" dxfId="102" priority="121" stopIfTrue="1">
      <formula>MOD(ROW(AH5:AH40),2)</formula>
    </cfRule>
  </conditionalFormatting>
  <conditionalFormatting sqref="AH5:AH107">
    <cfRule type="expression" dxfId="101" priority="120" stopIfTrue="1">
      <formula>MOD(ROW(AH5:AH40),2)</formula>
    </cfRule>
  </conditionalFormatting>
  <conditionalFormatting sqref="AH5:AH107">
    <cfRule type="expression" dxfId="100" priority="119" stopIfTrue="1">
      <formula>MOD(ROW(AG5:AH40),2)</formula>
    </cfRule>
  </conditionalFormatting>
  <conditionalFormatting sqref="AH5:AH107">
    <cfRule type="expression" dxfId="99" priority="118" stopIfTrue="1">
      <formula>MOD(ROW(AG5:AH40),2)</formula>
    </cfRule>
  </conditionalFormatting>
  <conditionalFormatting sqref="AH5:AH107">
    <cfRule type="expression" dxfId="98" priority="117" stopIfTrue="1">
      <formula>MOD(ROW(AG5:AH40),2)</formula>
    </cfRule>
  </conditionalFormatting>
  <conditionalFormatting sqref="AH5:AH107">
    <cfRule type="expression" dxfId="97" priority="116" stopIfTrue="1">
      <formula>MOD(ROW(AG5:AH40),2)</formula>
    </cfRule>
  </conditionalFormatting>
  <conditionalFormatting sqref="AH5:AH107">
    <cfRule type="expression" dxfId="96" priority="115" stopIfTrue="1">
      <formula>MOD(ROW(AH5:AH40),2)</formula>
    </cfRule>
  </conditionalFormatting>
  <conditionalFormatting sqref="AH5:AH107">
    <cfRule type="expression" dxfId="95" priority="114">
      <formula>MOD(ROW(AH5:BN105),2)</formula>
    </cfRule>
  </conditionalFormatting>
  <conditionalFormatting sqref="AH5:AH107">
    <cfRule type="expression" dxfId="94" priority="113">
      <formula>MOD(ROW(AH5:BH107),2)</formula>
    </cfRule>
  </conditionalFormatting>
  <conditionalFormatting sqref="AH5:AH107">
    <cfRule type="expression" dxfId="93" priority="112" stopIfTrue="1">
      <formula>MOD(ROW(AH5:BK105),2)</formula>
    </cfRule>
  </conditionalFormatting>
  <conditionalFormatting sqref="AH5:AH107">
    <cfRule type="expression" dxfId="92" priority="111" stopIfTrue="1">
      <formula>MOD(ROW(AH5:AH40),2)</formula>
    </cfRule>
  </conditionalFormatting>
  <conditionalFormatting sqref="AH5:AH107">
    <cfRule type="expression" dxfId="91" priority="110" stopIfTrue="1">
      <formula>MOD(ROW(AG5:AH40),2)</formula>
    </cfRule>
  </conditionalFormatting>
  <conditionalFormatting sqref="AH5:AH107">
    <cfRule type="expression" dxfId="90" priority="109" stopIfTrue="1">
      <formula>MOD(ROW(AG5:AH40),2)</formula>
    </cfRule>
  </conditionalFormatting>
  <conditionalFormatting sqref="AH5:AH107">
    <cfRule type="expression" dxfId="89" priority="108" stopIfTrue="1">
      <formula>MOD(ROW(AG5:AH40),2)</formula>
    </cfRule>
  </conditionalFormatting>
  <conditionalFormatting sqref="AH5:AH107">
    <cfRule type="expression" dxfId="88" priority="107" stopIfTrue="1">
      <formula>MOD(ROW(AG5:AH40),2)</formula>
    </cfRule>
  </conditionalFormatting>
  <conditionalFormatting sqref="AH5:AH107">
    <cfRule type="expression" dxfId="87" priority="106" stopIfTrue="1">
      <formula>MOD(ROW(AH5:AH40),2)</formula>
    </cfRule>
  </conditionalFormatting>
  <conditionalFormatting sqref="AH5:AH107">
    <cfRule type="expression" dxfId="86" priority="105" stopIfTrue="1">
      <formula>MOD(ROW(AH5:AH40),2)</formula>
    </cfRule>
  </conditionalFormatting>
  <conditionalFormatting sqref="AH5:AH107">
    <cfRule type="expression" dxfId="85" priority="104" stopIfTrue="1">
      <formula>MOD(ROW(AG5:AH40),2)</formula>
    </cfRule>
  </conditionalFormatting>
  <conditionalFormatting sqref="AH5:AH107">
    <cfRule type="expression" dxfId="84" priority="103" stopIfTrue="1">
      <formula>MOD(ROW(AG5:AH40),2)</formula>
    </cfRule>
  </conditionalFormatting>
  <conditionalFormatting sqref="AH5:AH107">
    <cfRule type="expression" dxfId="83" priority="102" stopIfTrue="1">
      <formula>MOD(ROW(AG5:AH40),2)</formula>
    </cfRule>
  </conditionalFormatting>
  <conditionalFormatting sqref="AH5:AH107">
    <cfRule type="expression" dxfId="82" priority="101" stopIfTrue="1">
      <formula>MOD(ROW(AG5:AH40),2)</formula>
    </cfRule>
  </conditionalFormatting>
  <conditionalFormatting sqref="AH5:AH107">
    <cfRule type="expression" dxfId="81" priority="100" stopIfTrue="1">
      <formula>MOD(ROW(AH5:AH40),2)</formula>
    </cfRule>
  </conditionalFormatting>
  <conditionalFormatting sqref="AH5:AH107">
    <cfRule type="expression" dxfId="80" priority="99">
      <formula>MOD(ROW(AH5:BN105),2)</formula>
    </cfRule>
  </conditionalFormatting>
  <conditionalFormatting sqref="AH5:AH107">
    <cfRule type="expression" dxfId="79" priority="98">
      <formula>MOD(ROW(AH5:BH107),2)</formula>
    </cfRule>
  </conditionalFormatting>
  <conditionalFormatting sqref="AH5:AH107">
    <cfRule type="expression" dxfId="78" priority="97" stopIfTrue="1">
      <formula>MOD(ROW(AH5:BK105),2)</formula>
    </cfRule>
  </conditionalFormatting>
  <conditionalFormatting sqref="AE4:AE6 AD5:AF107">
    <cfRule type="expression" dxfId="77" priority="94" stopIfTrue="1">
      <formula>MOD(ROW(AD4:AD39),2)</formula>
    </cfRule>
  </conditionalFormatting>
  <conditionalFormatting sqref="AE4:AE6 AD5:AF107">
    <cfRule type="expression" dxfId="76" priority="93" stopIfTrue="1">
      <formula>MOD(ROW(AD4:AD39),2)</formula>
    </cfRule>
  </conditionalFormatting>
  <conditionalFormatting sqref="AE4:AE6 AD5:AF107">
    <cfRule type="expression" dxfId="75" priority="92" stopIfTrue="1">
      <formula>MOD(ROW(AD4:AD39),2)</formula>
    </cfRule>
  </conditionalFormatting>
  <conditionalFormatting sqref="AE4:AE6 AD5:AF107">
    <cfRule type="expression" dxfId="74" priority="91" stopIfTrue="1">
      <formula>MOD(ROW(AD4:AD39),2)</formula>
    </cfRule>
  </conditionalFormatting>
  <conditionalFormatting sqref="AE4:AE6 AD5:AF107">
    <cfRule type="expression" dxfId="73" priority="90" stopIfTrue="1">
      <formula>MOD(ROW(AD4:AD39),2)</formula>
    </cfRule>
  </conditionalFormatting>
  <conditionalFormatting sqref="AE4:AE6 AD5:AF107">
    <cfRule type="expression" dxfId="72" priority="88" stopIfTrue="1">
      <formula>MOD(ROW(AD4:AD39),2)</formula>
    </cfRule>
  </conditionalFormatting>
  <conditionalFormatting sqref="AE4:AE6 AD5:AF107">
    <cfRule type="expression" dxfId="71" priority="87" stopIfTrue="1">
      <formula>MOD(ROW(AD4:AD39),2)</formula>
    </cfRule>
  </conditionalFormatting>
  <conditionalFormatting sqref="AE4:AE6 AD5:AF107">
    <cfRule type="expression" dxfId="70" priority="82" stopIfTrue="1">
      <formula>MOD(ROW(AD4:AD39),2)</formula>
    </cfRule>
  </conditionalFormatting>
  <conditionalFormatting sqref="AE4:AE6 AD5:AF107">
    <cfRule type="expression" dxfId="69" priority="81" stopIfTrue="1">
      <formula>MOD(ROW(AD4:AD39),2)</formula>
    </cfRule>
  </conditionalFormatting>
  <conditionalFormatting sqref="AE4:AE6 AD5:AF107">
    <cfRule type="expression" dxfId="68" priority="76" stopIfTrue="1">
      <formula>MOD(ROW(AD4:AD39),2)</formula>
    </cfRule>
  </conditionalFormatting>
  <conditionalFormatting sqref="AE4:AE6 AD5:AF107">
    <cfRule type="expression" dxfId="67" priority="75" stopIfTrue="1">
      <formula>MOD(ROW(AD4:AD39),2)</formula>
    </cfRule>
  </conditionalFormatting>
  <conditionalFormatting sqref="AE4:AE6 AD5:AF107">
    <cfRule type="expression" dxfId="66" priority="70" stopIfTrue="1">
      <formula>MOD(ROW(AD4:AD39),2)</formula>
    </cfRule>
  </conditionalFormatting>
  <conditionalFormatting sqref="AE4:AE6 AD5:AF107">
    <cfRule type="expression" dxfId="65" priority="69" stopIfTrue="1">
      <formula>MOD(ROW(AD4:AD39),2)</formula>
    </cfRule>
  </conditionalFormatting>
  <conditionalFormatting sqref="AE4:AE6 AD5:AF107">
    <cfRule type="expression" dxfId="64" priority="64" stopIfTrue="1">
      <formula>MOD(ROW(AD4:AD39),2)</formula>
    </cfRule>
  </conditionalFormatting>
  <conditionalFormatting sqref="AE4:AE6 AD5:AF107">
    <cfRule type="expression" dxfId="63" priority="60" stopIfTrue="1">
      <formula>MOD(ROW(AD4:AD39),2)</formula>
    </cfRule>
  </conditionalFormatting>
  <conditionalFormatting sqref="AE4:AE6 AD5:AF107">
    <cfRule type="expression" dxfId="62" priority="55" stopIfTrue="1">
      <formula>MOD(ROW(AD4:AD39),2)</formula>
    </cfRule>
  </conditionalFormatting>
  <conditionalFormatting sqref="AE4:AE6 AD5:AF107">
    <cfRule type="expression" dxfId="61" priority="54" stopIfTrue="1">
      <formula>MOD(ROW(AD4:AD39),2)</formula>
    </cfRule>
  </conditionalFormatting>
  <conditionalFormatting sqref="AE4:AE6 AD5:AF107">
    <cfRule type="expression" dxfId="60" priority="49" stopIfTrue="1">
      <formula>MOD(ROW(AD4:AD39),2)</formula>
    </cfRule>
  </conditionalFormatting>
  <conditionalFormatting sqref="F4:U107">
    <cfRule type="expression" dxfId="59" priority="375">
      <formula>MOD(ROW(F4:AG107),2)</formula>
    </cfRule>
  </conditionalFormatting>
  <conditionalFormatting sqref="AF4:AF107">
    <cfRule type="expression" dxfId="58" priority="45" stopIfTrue="1">
      <formula>MOD(ROW(AD4:AF39),2)</formula>
    </cfRule>
  </conditionalFormatting>
  <conditionalFormatting sqref="AF5:AF107">
    <cfRule type="expression" dxfId="57" priority="44" stopIfTrue="1">
      <formula>MOD(ROW(AD5:AF40),2)</formula>
    </cfRule>
  </conditionalFormatting>
  <conditionalFormatting sqref="AF5:AF107">
    <cfRule type="expression" dxfId="56" priority="43" stopIfTrue="1">
      <formula>MOD(ROW(AF5:AF40),2)</formula>
    </cfRule>
  </conditionalFormatting>
  <conditionalFormatting sqref="AF5:AF107">
    <cfRule type="expression" dxfId="55" priority="42" stopIfTrue="1">
      <formula>MOD(ROW(AF5:AF40),2)</formula>
    </cfRule>
  </conditionalFormatting>
  <conditionalFormatting sqref="AF5:AF107">
    <cfRule type="expression" dxfId="54" priority="41" stopIfTrue="1">
      <formula>MOD(ROW(AF5:AF40),2)</formula>
    </cfRule>
  </conditionalFormatting>
  <conditionalFormatting sqref="AF5:AF107">
    <cfRule type="expression" dxfId="53" priority="40" stopIfTrue="1">
      <formula>MOD(ROW(AF5:AF40),2)</formula>
    </cfRule>
  </conditionalFormatting>
  <conditionalFormatting sqref="AF5:AF107">
    <cfRule type="expression" dxfId="52" priority="39" stopIfTrue="1">
      <formula>MOD(ROW(AF5:AF40),2)</formula>
    </cfRule>
  </conditionalFormatting>
  <conditionalFormatting sqref="AF5:AF107">
    <cfRule type="expression" dxfId="51" priority="38" stopIfTrue="1">
      <formula>MOD(ROW(AD5:AF40),2)</formula>
    </cfRule>
  </conditionalFormatting>
  <conditionalFormatting sqref="AF5:AF107">
    <cfRule type="expression" dxfId="50" priority="37" stopIfTrue="1">
      <formula>MOD(ROW(AF5:AF40),2)</formula>
    </cfRule>
  </conditionalFormatting>
  <conditionalFormatting sqref="AF5:AF107">
    <cfRule type="expression" dxfId="49" priority="36" stopIfTrue="1">
      <formula>MOD(ROW(AF5:AF40),2)</formula>
    </cfRule>
  </conditionalFormatting>
  <conditionalFormatting sqref="AF5:AF107">
    <cfRule type="expression" dxfId="48" priority="35" stopIfTrue="1">
      <formula>MOD(ROW(AD5:AF40),2)</formula>
    </cfRule>
  </conditionalFormatting>
  <conditionalFormatting sqref="AF5:AF107">
    <cfRule type="expression" dxfId="47" priority="34" stopIfTrue="1">
      <formula>MOD(ROW(AD5:AF40),2)</formula>
    </cfRule>
  </conditionalFormatting>
  <conditionalFormatting sqref="AF5:AF107">
    <cfRule type="expression" dxfId="46" priority="33" stopIfTrue="1">
      <formula>MOD(ROW(AD5:AF40),2)</formula>
    </cfRule>
  </conditionalFormatting>
  <conditionalFormatting sqref="AF5:AF107">
    <cfRule type="expression" dxfId="45" priority="32" stopIfTrue="1">
      <formula>MOD(ROW(AD5:AF40),2)</formula>
    </cfRule>
  </conditionalFormatting>
  <conditionalFormatting sqref="AF5:AF107">
    <cfRule type="expression" dxfId="44" priority="31" stopIfTrue="1">
      <formula>MOD(ROW(AF5:AF40),2)</formula>
    </cfRule>
  </conditionalFormatting>
  <conditionalFormatting sqref="AF5:AF107">
    <cfRule type="expression" dxfId="43" priority="30" stopIfTrue="1">
      <formula>MOD(ROW(AF5:AF40),2)</formula>
    </cfRule>
  </conditionalFormatting>
  <conditionalFormatting sqref="AF5:AF107">
    <cfRule type="expression" dxfId="42" priority="29" stopIfTrue="1">
      <formula>MOD(ROW(AD5:AF40),2)</formula>
    </cfRule>
  </conditionalFormatting>
  <conditionalFormatting sqref="AF5:AF107">
    <cfRule type="expression" dxfId="41" priority="28" stopIfTrue="1">
      <formula>MOD(ROW(AD5:AF40),2)</formula>
    </cfRule>
  </conditionalFormatting>
  <conditionalFormatting sqref="AF5:AF107">
    <cfRule type="expression" dxfId="40" priority="27" stopIfTrue="1">
      <formula>MOD(ROW(AD5:AF40),2)</formula>
    </cfRule>
  </conditionalFormatting>
  <conditionalFormatting sqref="AF5:AF107">
    <cfRule type="expression" dxfId="39" priority="26" stopIfTrue="1">
      <formula>MOD(ROW(AD5:AF40),2)</formula>
    </cfRule>
  </conditionalFormatting>
  <conditionalFormatting sqref="AF5:AF107">
    <cfRule type="expression" dxfId="38" priority="25" stopIfTrue="1">
      <formula>MOD(ROW(AF5:AF40),2)</formula>
    </cfRule>
  </conditionalFormatting>
  <conditionalFormatting sqref="AF5:AF107">
    <cfRule type="expression" dxfId="37" priority="24" stopIfTrue="1">
      <formula>MOD(ROW(AF5:AF40),2)</formula>
    </cfRule>
  </conditionalFormatting>
  <conditionalFormatting sqref="AF5:AF107">
    <cfRule type="expression" dxfId="36" priority="23" stopIfTrue="1">
      <formula>MOD(ROW(AD5:AF40),2)</formula>
    </cfRule>
  </conditionalFormatting>
  <conditionalFormatting sqref="AF5:AF107">
    <cfRule type="expression" dxfId="35" priority="22" stopIfTrue="1">
      <formula>MOD(ROW(AD5:AF40),2)</formula>
    </cfRule>
  </conditionalFormatting>
  <conditionalFormatting sqref="AF5:AF107">
    <cfRule type="expression" dxfId="34" priority="21" stopIfTrue="1">
      <formula>MOD(ROW(AD5:AF40),2)</formula>
    </cfRule>
  </conditionalFormatting>
  <conditionalFormatting sqref="AF5:AF107">
    <cfRule type="expression" dxfId="33" priority="20" stopIfTrue="1">
      <formula>MOD(ROW(AD5:AF40),2)</formula>
    </cfRule>
  </conditionalFormatting>
  <conditionalFormatting sqref="AF5:AF107">
    <cfRule type="expression" dxfId="32" priority="19" stopIfTrue="1">
      <formula>MOD(ROW(AF5:AF40),2)</formula>
    </cfRule>
  </conditionalFormatting>
  <conditionalFormatting sqref="AF5:AF107">
    <cfRule type="expression" dxfId="31" priority="18" stopIfTrue="1">
      <formula>MOD(ROW(AF5:AF40),2)</formula>
    </cfRule>
  </conditionalFormatting>
  <conditionalFormatting sqref="AF5:AF107">
    <cfRule type="expression" dxfId="30" priority="17" stopIfTrue="1">
      <formula>MOD(ROW(AD5:AF40),2)</formula>
    </cfRule>
  </conditionalFormatting>
  <conditionalFormatting sqref="AF5:AF107">
    <cfRule type="expression" dxfId="29" priority="16" stopIfTrue="1">
      <formula>MOD(ROW(AD5:AF40),2)</formula>
    </cfRule>
  </conditionalFormatting>
  <conditionalFormatting sqref="AF5:AF107">
    <cfRule type="expression" dxfId="28" priority="15" stopIfTrue="1">
      <formula>MOD(ROW(AD5:AF40),2)</formula>
    </cfRule>
  </conditionalFormatting>
  <conditionalFormatting sqref="AF5:AF107">
    <cfRule type="expression" dxfId="27" priority="14" stopIfTrue="1">
      <formula>MOD(ROW(AD5:AF40),2)</formula>
    </cfRule>
  </conditionalFormatting>
  <conditionalFormatting sqref="AF5:AF107">
    <cfRule type="expression" dxfId="26" priority="13" stopIfTrue="1">
      <formula>MOD(ROW(AF5:AF40),2)</formula>
    </cfRule>
  </conditionalFormatting>
  <conditionalFormatting sqref="AF5:AF107">
    <cfRule type="expression" dxfId="25" priority="12" stopIfTrue="1">
      <formula>MOD(ROW(AF5:AF40),2)</formula>
    </cfRule>
  </conditionalFormatting>
  <conditionalFormatting sqref="AF5:AF107">
    <cfRule type="expression" dxfId="24" priority="11" stopIfTrue="1">
      <formula>MOD(ROW(AD5:AF40),2)</formula>
    </cfRule>
  </conditionalFormatting>
  <conditionalFormatting sqref="AF5:AF107">
    <cfRule type="expression" dxfId="23" priority="10" stopIfTrue="1">
      <formula>MOD(ROW(AD5:AF40),2)</formula>
    </cfRule>
  </conditionalFormatting>
  <conditionalFormatting sqref="AF5:AF107">
    <cfRule type="expression" dxfId="22" priority="9" stopIfTrue="1">
      <formula>MOD(ROW(AD5:AF40),2)</formula>
    </cfRule>
  </conditionalFormatting>
  <conditionalFormatting sqref="AF5:AF107">
    <cfRule type="expression" dxfId="21" priority="8" stopIfTrue="1">
      <formula>MOD(ROW(AD5:AF40),2)</formula>
    </cfRule>
  </conditionalFormatting>
  <conditionalFormatting sqref="AF5:AF107">
    <cfRule type="expression" dxfId="20" priority="7" stopIfTrue="1">
      <formula>MOD(ROW(AF5:AF40),2)</formula>
    </cfRule>
  </conditionalFormatting>
  <conditionalFormatting sqref="AF5:AF107">
    <cfRule type="expression" dxfId="19" priority="6" stopIfTrue="1">
      <formula>MOD(ROW(AF5:AF40),2)</formula>
    </cfRule>
  </conditionalFormatting>
  <conditionalFormatting sqref="AF5:AF107">
    <cfRule type="expression" dxfId="18" priority="5" stopIfTrue="1">
      <formula>MOD(ROW(AD5:AF40),2)</formula>
    </cfRule>
  </conditionalFormatting>
  <conditionalFormatting sqref="AF5:AF107">
    <cfRule type="expression" dxfId="17" priority="4" stopIfTrue="1">
      <formula>MOD(ROW(AD5:AF40),2)</formula>
    </cfRule>
  </conditionalFormatting>
  <conditionalFormatting sqref="AF5:AF107">
    <cfRule type="expression" dxfId="16" priority="3" stopIfTrue="1">
      <formula>MOD(ROW(AD5:AF40),2)</formula>
    </cfRule>
  </conditionalFormatting>
  <conditionalFormatting sqref="AF5:AF107">
    <cfRule type="expression" dxfId="15" priority="2" stopIfTrue="1">
      <formula>MOD(ROW(AD5:AF40),2)</formula>
    </cfRule>
  </conditionalFormatting>
  <conditionalFormatting sqref="AF5:AF107">
    <cfRule type="expression" dxfId="14" priority="1" stopIfTrue="1">
      <formula>MOD(ROW(AF5:AF40),2)</formula>
    </cfRule>
  </conditionalFormatting>
  <conditionalFormatting sqref="AC4:AE107">
    <cfRule type="expression" dxfId="13" priority="539">
      <formula>MOD(ROW(AC4:BL104),2)</formula>
    </cfRule>
  </conditionalFormatting>
  <conditionalFormatting sqref="AC4:AE107">
    <cfRule type="expression" dxfId="12" priority="541">
      <formula>MOD(ROW(AC4:BF106),2)</formula>
    </cfRule>
  </conditionalFormatting>
  <conditionalFormatting sqref="AC4:AE107">
    <cfRule type="expression" dxfId="11" priority="543" stopIfTrue="1">
      <formula>MOD(ROW(AC4:BI104),2)</formula>
    </cfRule>
  </conditionalFormatting>
  <conditionalFormatting sqref="V4:X107">
    <cfRule type="expression" dxfId="10" priority="567">
      <formula>MOD(ROW(V4:AX107),2)</formula>
    </cfRule>
  </conditionalFormatting>
  <pageMargins left="0" right="0" top="0.39370078740157483" bottom="0" header="0" footer="0"/>
  <pageSetup paperSize="9" scale="7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conversion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J.C.Brethomé</dc:creator>
  <cp:lastModifiedBy>pal</cp:lastModifiedBy>
  <cp:lastPrinted>2013-06-03T23:27:21Z</cp:lastPrinted>
  <dcterms:created xsi:type="dcterms:W3CDTF">2001-10-15T19:15:45Z</dcterms:created>
  <dcterms:modified xsi:type="dcterms:W3CDTF">2023-03-05T16:16:28Z</dcterms:modified>
</cp:coreProperties>
</file>